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wmarcufs20.wins.sopra\J\groups\Missions and Projets\002202-A010 EPC Homologation Body\01 - Homologations\03-Documents Homologation\01 - Test Plan\"/>
    </mc:Choice>
  </mc:AlternateContent>
  <xr:revisionPtr revIDLastSave="0" documentId="13_ncr:1_{C8409DA8-81E5-489D-8452-A30715442D22}" xr6:coauthVersionLast="47" xr6:coauthVersionMax="47" xr10:uidLastSave="{00000000-0000-0000-0000-000000000000}"/>
  <bookViews>
    <workbookView xWindow="28680" yWindow="-120" windowWidth="29040" windowHeight="15720" tabRatio="646" xr2:uid="{00000000-000D-0000-FFFF-FFFF00000000}"/>
  </bookViews>
  <sheets>
    <sheet name="Versionning" sheetId="23" r:id="rId1"/>
    <sheet name="Test Plans Summary" sheetId="24" r:id="rId2"/>
    <sheet name="Payee's RTP SP" sheetId="9" r:id="rId3"/>
    <sheet name="Payer's RTP SP" sheetId="1" r:id="rId4"/>
    <sheet name="Requirements Coverage" sheetId="6" r:id="rId5"/>
  </sheets>
  <definedNames>
    <definedName name="_xlnm._FilterDatabase" localSheetId="2" hidden="1">'Payee''s RTP SP'!$B$2:$X$46</definedName>
    <definedName name="_xlnm._FilterDatabase" localSheetId="3" hidden="1">'Payer''s RTP SP'!$B$2:$Y$40</definedName>
    <definedName name="_Hlk108077945" localSheetId="2">'Payee''s RTP SP'!#REF!</definedName>
    <definedName name="_Hlk108077945" localSheetId="3">'Payer''s RTP SP'!#REF!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 i="6" l="1"/>
  <c r="H2" i="6"/>
  <c r="C2" i="6"/>
  <c r="E4" i="24"/>
  <c r="E3" i="24"/>
  <c r="H4" i="6" l="1"/>
  <c r="D2" i="6"/>
  <c r="C11" i="6"/>
  <c r="C10" i="6"/>
  <c r="C9" i="6"/>
  <c r="C8" i="6"/>
  <c r="C7" i="6"/>
  <c r="C6" i="6"/>
  <c r="C5" i="6"/>
  <c r="C4" i="6"/>
  <c r="C3" i="6"/>
  <c r="E3" i="6" l="1"/>
  <c r="D3" i="6"/>
  <c r="E11" i="6"/>
  <c r="D11" i="6"/>
  <c r="E10" i="6"/>
  <c r="D10" i="6"/>
  <c r="E9" i="6"/>
  <c r="D9" i="6"/>
  <c r="E8" i="6"/>
  <c r="D8" i="6"/>
  <c r="E7" i="6"/>
  <c r="D7" i="6"/>
  <c r="E6" i="6"/>
  <c r="D6" i="6"/>
  <c r="E5" i="6"/>
  <c r="D5" i="6"/>
  <c r="E4" i="6"/>
  <c r="D4" i="6"/>
  <c r="E2" i="6"/>
  <c r="E5" i="24"/>
</calcChain>
</file>

<file path=xl/sharedStrings.xml><?xml version="1.0" encoding="utf-8"?>
<sst xmlns="http://schemas.openxmlformats.org/spreadsheetml/2006/main" count="915" uniqueCount="384">
  <si>
    <t>Version</t>
  </si>
  <si>
    <t>Date</t>
  </si>
  <si>
    <t xml:space="preserve">Modifications </t>
  </si>
  <si>
    <t>1.0</t>
  </si>
  <si>
    <t>03/2/2023</t>
  </si>
  <si>
    <t>Creation of the document</t>
  </si>
  <si>
    <t>2.0</t>
  </si>
  <si>
    <t>Modifications of the document</t>
  </si>
  <si>
    <t>3.0</t>
  </si>
  <si>
    <t>Update after first implementation tests, added return codes tests, added connectivity tests</t>
  </si>
  <si>
    <t>4.0</t>
  </si>
  <si>
    <t>Update based on comments from SRTP Work Block (email from 4th october 2023)</t>
  </si>
  <si>
    <t>4.1</t>
  </si>
  <si>
    <t>Update based on comments from SRTP Work Block (email from 20th november 2023)
Update of test cases (see "Changes" document")</t>
  </si>
  <si>
    <t>5.0</t>
  </si>
  <si>
    <t>Update based on first applicants homologations and EPC feedbacks</t>
  </si>
  <si>
    <t>Update based on Rulebook v4.0</t>
  </si>
  <si>
    <t>Tab</t>
  </si>
  <si>
    <t>Applicant role</t>
  </si>
  <si>
    <t>Homologation Tool role</t>
  </si>
  <si>
    <t>Tests names</t>
  </si>
  <si>
    <t># of Test cases</t>
  </si>
  <si>
    <t>Payee's RTP SP</t>
  </si>
  <si>
    <t>Payer's RTP SP</t>
  </si>
  <si>
    <t>PYEE-XXX</t>
  </si>
  <si>
    <t xml:space="preserve"> </t>
  </si>
  <si>
    <t>PYER-XXX</t>
  </si>
  <si>
    <t>TOTAL</t>
  </si>
  <si>
    <t>Input</t>
  </si>
  <si>
    <t>Output</t>
  </si>
  <si>
    <t>HP-R1</t>
  </si>
  <si>
    <t>HP-R2</t>
  </si>
  <si>
    <t>HP-R3</t>
  </si>
  <si>
    <t>HP-R4</t>
  </si>
  <si>
    <t>HP-R5</t>
  </si>
  <si>
    <t>HP-R6</t>
  </si>
  <si>
    <t>HP-R7</t>
  </si>
  <si>
    <t>HP-R8</t>
  </si>
  <si>
    <t>HP-R9</t>
  </si>
  <si>
    <t>R13</t>
  </si>
  <si>
    <t>Id</t>
  </si>
  <si>
    <t>Type</t>
  </si>
  <si>
    <t>Theme</t>
  </si>
  <si>
    <t>Topic</t>
  </si>
  <si>
    <t>Test case Description</t>
  </si>
  <si>
    <r>
      <t xml:space="preserve">Amount of the RTP
</t>
    </r>
    <r>
      <rPr>
        <sz val="10"/>
        <color theme="1"/>
        <rFont val="Tahoma"/>
        <family val="2"/>
      </rPr>
      <t>(CdtrPmtActvtnReq/PmtInf/CdtTrfTx/Amt/InstdAmt)</t>
    </r>
  </si>
  <si>
    <r>
      <rPr>
        <b/>
        <sz val="10"/>
        <color rgb="FF000000"/>
        <rFont val="Tahoma"/>
        <family val="2"/>
      </rPr>
      <t xml:space="preserve">Origin
</t>
    </r>
    <r>
      <rPr>
        <sz val="10"/>
        <color rgb="FF000000"/>
        <rFont val="Tahoma"/>
        <family val="2"/>
      </rPr>
      <t>(sender of the input flow)</t>
    </r>
  </si>
  <si>
    <r>
      <rPr>
        <b/>
        <sz val="10"/>
        <color rgb="FF000000"/>
        <rFont val="Tahoma"/>
        <family val="2"/>
      </rPr>
      <t xml:space="preserve">Flow(s)
</t>
    </r>
    <r>
      <rPr>
        <sz val="10"/>
        <color rgb="FF000000"/>
        <rFont val="Tahoma"/>
        <family val="2"/>
      </rPr>
      <t>(Rulebook Name of the input flow)</t>
    </r>
  </si>
  <si>
    <r>
      <rPr>
        <b/>
        <sz val="10"/>
        <color rgb="FF000000"/>
        <rFont val="Tahoma"/>
        <family val="2"/>
      </rPr>
      <t xml:space="preserve">DS
</t>
    </r>
    <r>
      <rPr>
        <sz val="10"/>
        <color rgb="FF000000"/>
        <rFont val="Tahoma"/>
        <family val="2"/>
      </rPr>
      <t>(Dataset related to the input flow)</t>
    </r>
  </si>
  <si>
    <r>
      <rPr>
        <b/>
        <sz val="10"/>
        <color rgb="FF000000"/>
        <rFont val="Tahoma"/>
        <family val="2"/>
      </rPr>
      <t xml:space="preserve">Tested Process Step(s)
</t>
    </r>
    <r>
      <rPr>
        <sz val="10"/>
        <color rgb="FF000000"/>
        <rFont val="Tahoma"/>
        <family val="2"/>
      </rPr>
      <t>Process steps executed by the Applicant to convert input flow(s) into output flow(s)</t>
    </r>
  </si>
  <si>
    <r>
      <rPr>
        <b/>
        <sz val="10"/>
        <color rgb="FF000000"/>
        <rFont val="Tahoma"/>
      </rPr>
      <t xml:space="preserve">Destination
</t>
    </r>
    <r>
      <rPr>
        <sz val="10"/>
        <color rgb="FF000000"/>
        <rFont val="Tahoma"/>
      </rPr>
      <t>(receiver of the output flow)</t>
    </r>
  </si>
  <si>
    <r>
      <rPr>
        <b/>
        <sz val="10"/>
        <color rgb="FF000000"/>
        <rFont val="Tahoma"/>
        <family val="2"/>
      </rPr>
      <t xml:space="preserve">Flow(s) </t>
    </r>
    <r>
      <rPr>
        <sz val="10"/>
        <color rgb="FF000000"/>
        <rFont val="Tahoma"/>
        <family val="2"/>
      </rPr>
      <t>(Rulebook Name of the output flow)</t>
    </r>
  </si>
  <si>
    <r>
      <rPr>
        <b/>
        <sz val="10"/>
        <color rgb="FF000000"/>
        <rFont val="Tahoma"/>
      </rPr>
      <t xml:space="preserve">DS
</t>
    </r>
    <r>
      <rPr>
        <sz val="10"/>
        <color rgb="FF000000"/>
        <rFont val="Tahoma"/>
      </rPr>
      <t>(Dataset related to the output flow)</t>
    </r>
  </si>
  <si>
    <t>Comments</t>
  </si>
  <si>
    <t xml:space="preserve">The applicant has performant and reliable technical infrastructure to connect to the SRTP eco-system and is capable of exchanging and processing fully secured SRTP messages as described in the SRTP Rulebook and the related Implementation Guidelines. </t>
  </si>
  <si>
    <t>The applicant's technical infrastructure must be able to provide a near real time service in the inter-SP space in a 24/7/365 mode.</t>
  </si>
  <si>
    <t>The applicant must have non-stop monitoring and warning mechanisms (to prepare and verify the RTP messages correctly and securely before these are further transmitted to the Payee or the Payer) together with appropriate escalation procedures to ensure that they meet the performance requirements.</t>
  </si>
  <si>
    <t>The applicant's technical infrastructure must support all messages defined in the SRTP rulebook and the related Implementation Guidelines depending on the role(s) chosen by the applicant.</t>
  </si>
  <si>
    <t>The applicant's technical infrastructure must create messages in the ISO20022 formats specified in the implementation guide and the related Implementation Guidelines (or any technical specifications that might further be approved by the EPC Board).</t>
  </si>
  <si>
    <t>The applicant's technical infrastructure must process messages received from RTP SPs, Payers and Payees in accordance with the rules defined in the rulebook.</t>
  </si>
  <si>
    <t>The applicant's technical infrastructure must validate all messages received from RTP SPs, Payers and/or Payees and reject any messages that are not formatted as defined in the rulebook and the related Implementation Guidelines (and any technical specifications that might further be approved by the EPC Board).</t>
  </si>
  <si>
    <t>The applicant, when acting as SRTP SP of the Payer, has the capability to send the data to the payer to proceed with the payment instruction.</t>
  </si>
  <si>
    <t>The applicant's technical infrastructure must be able to connect to other RTP SPs, Payers and/or Payees and send and receive RTP messages.</t>
  </si>
  <si>
    <t>All communications between the RTP SPs, Payers and Payees must be secured, and the applicant's technical infrastructure must include the following:
1. Sealing:
a.Signature
b.Encryption of transport
c.Intergrity
2.Non-repudiation: proof of sending and receiving.</t>
  </si>
  <si>
    <t>PYEE-RTP</t>
  </si>
  <si>
    <t>SEPA RTP Process flow</t>
  </si>
  <si>
    <t>PYEE-RTP.00</t>
  </si>
  <si>
    <t>Scenario</t>
  </si>
  <si>
    <t>Connectivity</t>
  </si>
  <si>
    <t>QWAC Certificate</t>
  </si>
  <si>
    <t>PYEE-RTP.00.a</t>
  </si>
  <si>
    <t>Case</t>
  </si>
  <si>
    <t>Valid QWAC Certificate</t>
  </si>
  <si>
    <r>
      <rPr>
        <sz val="10"/>
        <color rgb="FF000000"/>
        <rFont val="Tahoma"/>
      </rPr>
      <t xml:space="preserve">GIVEN that the Applicant assumes the role of Payee's RTP SP
WHEN a TLS Handshake is initiated by the Payer's RTP SP with the Applicant
AND the Handshake contains a </t>
    </r>
    <r>
      <rPr>
        <b/>
        <sz val="10"/>
        <color rgb="FF000000"/>
        <rFont val="Tahoma"/>
      </rPr>
      <t xml:space="preserve">valid QWAC Certificate
</t>
    </r>
    <r>
      <rPr>
        <sz val="10"/>
        <color rgb="FF000000"/>
        <rFont val="Tahoma"/>
      </rPr>
      <t>THEN the TLS Handshake is performed successfuly</t>
    </r>
  </si>
  <si>
    <t>No amount</t>
  </si>
  <si>
    <t>N/A</t>
  </si>
  <si>
    <t>connection request</t>
  </si>
  <si>
    <t>Payee’s RTP SP</t>
  </si>
  <si>
    <t>Connection Acceptance</t>
  </si>
  <si>
    <t>PYEE-RTP.00.b</t>
  </si>
  <si>
    <t>Invalid QWAC Certificate</t>
  </si>
  <si>
    <r>
      <rPr>
        <sz val="10"/>
        <color rgb="FF000000"/>
        <rFont val="Tahoma"/>
      </rPr>
      <t xml:space="preserve">GIVEN that the Applicant assumes the role of Payee's RTP SP
WHEN a TLS Handshake is initiated by the Payer's RTP SP with the Applicant
AND the Handshake contains an </t>
    </r>
    <r>
      <rPr>
        <b/>
        <sz val="10"/>
        <color rgb="FF000000"/>
        <rFont val="Tahoma"/>
      </rPr>
      <t xml:space="preserve">invalid QWAC Certificate
</t>
    </r>
    <r>
      <rPr>
        <sz val="10"/>
        <color rgb="FF000000"/>
        <rFont val="Tahoma"/>
      </rPr>
      <t>THEN the TLS Handshake is not performed successfuly</t>
    </r>
  </si>
  <si>
    <t>Connection Refusal</t>
  </si>
  <si>
    <t>PYEE-RTP.01</t>
  </si>
  <si>
    <t>RTP from Payee</t>
  </si>
  <si>
    <t>Valid RTP from Payee</t>
  </si>
  <si>
    <t>PYEE-RTP.01.a</t>
  </si>
  <si>
    <t>RTP (with valid data) Accept Now Pay Later + Preferred SCT</t>
  </si>
  <si>
    <r>
      <rPr>
        <sz val="10"/>
        <color rgb="FF000000"/>
        <rFont val="Tahoma"/>
      </rPr>
      <t xml:space="preserve">GIVEN that the Applicant assumes the role of Payee's RTP SP
WHEN a DS-02 message is sent by the Applicant to the Payer's RTP SP
AND this message contains a RTP </t>
    </r>
    <r>
      <rPr>
        <b/>
        <sz val="10"/>
        <color rgb="FF000000"/>
        <rFont val="Tahoma"/>
      </rPr>
      <t xml:space="preserve">Accept Now Pay Later + Preferred SCT
</t>
    </r>
    <r>
      <rPr>
        <sz val="10"/>
        <color rgb="FF000000"/>
        <rFont val="Tahoma"/>
      </rPr>
      <t>THEN the Payer's RTP SP shall receive this DS-02 message with valid data
AND the Payer’s RTP SP shall respond to Applicant with a DS-05 Redirect response (optional)</t>
    </r>
  </si>
  <si>
    <t>Payee</t>
  </si>
  <si>
    <t>1a</t>
  </si>
  <si>
    <t>DS-01</t>
  </si>
  <si>
    <t>PS-01.02
PS-01.03
PS-01.04</t>
  </si>
  <si>
    <t>Payer’s RTP SP</t>
  </si>
  <si>
    <t>1b</t>
  </si>
  <si>
    <t>DS-02</t>
  </si>
  <si>
    <t>PYEE-RTP.01.b</t>
  </si>
  <si>
    <t>RTP (with valid data) Accept Now Pay Now + SCT</t>
  </si>
  <si>
    <r>
      <rPr>
        <sz val="10"/>
        <color rgb="FF000000"/>
        <rFont val="Tahoma"/>
      </rPr>
      <t xml:space="preserve">GIVEN that the Applicant assumes the role of Payee's RTP SP
WHEN a DS-02 message is sent by the Applicant to the Payer's RTP SP
AND this message contains a RTP </t>
    </r>
    <r>
      <rPr>
        <b/>
        <sz val="10"/>
        <color rgb="FF000000"/>
        <rFont val="Tahoma"/>
      </rPr>
      <t xml:space="preserve">Accept Now Pay Now + SCT
</t>
    </r>
    <r>
      <rPr>
        <sz val="10"/>
        <color rgb="FF000000"/>
        <rFont val="Tahoma"/>
      </rPr>
      <t>THEN the Payer's RTP SP shall receive this DS-02 message with valid data
AND the Payer’s RTP SP shall respond to Applicant with a DS-05 Redirect response (optional)</t>
    </r>
  </si>
  <si>
    <t>PYEE-RTP.01.c</t>
  </si>
  <si>
    <t>RTP (with valid data) Accept Later Pay Later + Preferred SCT Inst</t>
  </si>
  <si>
    <r>
      <rPr>
        <sz val="10"/>
        <color rgb="FF000000"/>
        <rFont val="Tahoma"/>
      </rPr>
      <t xml:space="preserve">GIVEN that the Applicant assumes the role of Payee's RTP SP
WHEN a DS-02 message is sent by the Applicant to the Payer's RTP SP
AND this message contains a RTP </t>
    </r>
    <r>
      <rPr>
        <b/>
        <sz val="10"/>
        <color rgb="FF000000"/>
        <rFont val="Tahoma"/>
      </rPr>
      <t xml:space="preserve">Accept Later Pay Later + Preferred SCT Inst
</t>
    </r>
    <r>
      <rPr>
        <sz val="10"/>
        <color rgb="FF000000"/>
        <rFont val="Tahoma"/>
      </rPr>
      <t>THEN the Payer's RTP SP shall receive this DS-02 message with valid data
AND the Payer’s RTP SP shall respond to Applicant with a DS-05 Redirect response (optional)</t>
    </r>
  </si>
  <si>
    <t>PYEE-RTP.01.d</t>
  </si>
  <si>
    <t>RTP (with valid data) Accept Later Pay Now + SCT Inst</t>
  </si>
  <si>
    <r>
      <rPr>
        <sz val="10"/>
        <color rgb="FF000000"/>
        <rFont val="Tahoma"/>
      </rPr>
      <t xml:space="preserve">GIVEN that the Applicant assumes the role of Payee's RTP SP
WHEN a DS-02 message is sent by the Applicant to the Payer's RTP SP
AND this message contains a RTP </t>
    </r>
    <r>
      <rPr>
        <b/>
        <sz val="10"/>
        <color rgb="FF000000"/>
        <rFont val="Tahoma"/>
      </rPr>
      <t xml:space="preserve">Accept Later Pay Now + SCT Inst
</t>
    </r>
    <r>
      <rPr>
        <sz val="10"/>
        <color rgb="FF000000"/>
        <rFont val="Tahoma"/>
      </rPr>
      <t>THEN the Payer's RTP SP shall receive this DS-02 message with valid data
AND the Payer’s RTP SP shall respond to Applicant with a DS-05 Redirect response (optional)</t>
    </r>
  </si>
  <si>
    <t>PYEE-RTP.02</t>
  </si>
  <si>
    <t>HTTP status code response</t>
  </si>
  <si>
    <t>Error status code response</t>
  </si>
  <si>
    <t>PYEE-RTP.02.a</t>
  </si>
  <si>
    <t>Status code HTTP 401 (Unauthorized)</t>
  </si>
  <si>
    <r>
      <rPr>
        <sz val="10"/>
        <color rgb="FF000000"/>
        <rFont val="Tahoma"/>
      </rPr>
      <t xml:space="preserve">GIVEN that the Applicant assumes the role of Payee's RTP SP
WHEN a DS-02 message is sent by the Applicant to the Payer's RTP SP
AND this message contains a RTP with valid data
AND the Payer's RTP SP replies to the Applicant with a </t>
    </r>
    <r>
      <rPr>
        <b/>
        <sz val="10"/>
        <color rgb="FF000000"/>
        <rFont val="Tahoma"/>
      </rPr>
      <t xml:space="preserve">HTTP status code 401 response
</t>
    </r>
    <r>
      <rPr>
        <sz val="10"/>
        <color rgb="FF000000"/>
        <rFont val="Tahoma"/>
      </rPr>
      <t>THEN the Applicant shall process this status code response correctly</t>
    </r>
  </si>
  <si>
    <t>PS-01.05</t>
  </si>
  <si>
    <t>HTTP status code 401</t>
  </si>
  <si>
    <t>PYEE-RTP.02.b</t>
  </si>
  <si>
    <t>Status code HTTP 406 (Not Acceptable)</t>
  </si>
  <si>
    <r>
      <rPr>
        <sz val="10"/>
        <color rgb="FF000000"/>
        <rFont val="Tahoma"/>
      </rPr>
      <t xml:space="preserve">GIVEN that the Applicant assumes the role of Payee's RTP SP
WHEN a DS-02 message is sent by the Applicant to the Payer's RTP SP
AND this message contains a RTP with valid data
AND the Payer's RTP SP replies to the Applicant with a </t>
    </r>
    <r>
      <rPr>
        <b/>
        <sz val="10"/>
        <color rgb="FF000000"/>
        <rFont val="Tahoma"/>
      </rPr>
      <t xml:space="preserve">HTTP status code 406 response
</t>
    </r>
    <r>
      <rPr>
        <sz val="10"/>
        <color rgb="FF000000"/>
        <rFont val="Tahoma"/>
      </rPr>
      <t>THEN the Applicant shall process this status code response correctly</t>
    </r>
  </si>
  <si>
    <t>HTTP status code 406</t>
  </si>
  <si>
    <t>,</t>
  </si>
  <si>
    <t>PYEE-RTP.02.c</t>
  </si>
  <si>
    <t>Status code HTTP 409 (Conflict)</t>
  </si>
  <si>
    <r>
      <rPr>
        <sz val="10"/>
        <color rgb="FF000000"/>
        <rFont val="Tahoma"/>
      </rPr>
      <t xml:space="preserve">GIVEN that the Applicant assumes the role of Payee's RTP SP
WHEN a DS-02 message is sent by the Applicant to the Payer's RTP SP
AND this message contains a RTP with valid data
AND the Payer's RTP SP replies to the Applicant with a </t>
    </r>
    <r>
      <rPr>
        <b/>
        <sz val="10"/>
        <color rgb="FF000000"/>
        <rFont val="Tahoma"/>
      </rPr>
      <t xml:space="preserve">HTTP status code 409 response
</t>
    </r>
    <r>
      <rPr>
        <sz val="10"/>
        <color rgb="FF000000"/>
        <rFont val="Tahoma"/>
      </rPr>
      <t>THEN the Applicant shall process this status code response correctly</t>
    </r>
  </si>
  <si>
    <t>HTTP status code 409</t>
  </si>
  <si>
    <t>PYEE-RTP.02.d</t>
  </si>
  <si>
    <t>Status code HTTP 415 (Unsupported Media File)</t>
  </si>
  <si>
    <r>
      <rPr>
        <sz val="10"/>
        <color rgb="FF000000"/>
        <rFont val="Tahoma"/>
      </rPr>
      <t xml:space="preserve">GIVEN that the Applicant assumes the role of Payee's RTP SP
WHEN a DS-02 message is sent by the Applicant to the Payer's RTP SP
AND this message contains a RTP with valid data
AND the Payer's RTP SP replies to the Applicant with a </t>
    </r>
    <r>
      <rPr>
        <b/>
        <sz val="10"/>
        <color rgb="FF000000"/>
        <rFont val="Tahoma"/>
      </rPr>
      <t xml:space="preserve">HTTP status code 415 response
</t>
    </r>
    <r>
      <rPr>
        <sz val="10"/>
        <color rgb="FF000000"/>
        <rFont val="Tahoma"/>
      </rPr>
      <t>THEN the Applicant shall process this status code response correctly</t>
    </r>
  </si>
  <si>
    <t>HTTP status code 416</t>
  </si>
  <si>
    <t>PYEE-RTP.02.e</t>
  </si>
  <si>
    <t>Status code HTTP 422 (Unprocessable Entity)</t>
  </si>
  <si>
    <r>
      <rPr>
        <sz val="10"/>
        <color rgb="FF000000"/>
        <rFont val="Tahoma"/>
      </rPr>
      <t xml:space="preserve">GIVEN that the Applicant assumes the role of Payee's RTP SP
WHEN a DS-02 message is sent by the Applicant to the Payer's RTP SP
AND this message contains a RTP with valid data
AND the Payer's RTP SP replies to the Applicant with a </t>
    </r>
    <r>
      <rPr>
        <b/>
        <sz val="10"/>
        <color rgb="FF000000"/>
        <rFont val="Tahoma"/>
      </rPr>
      <t xml:space="preserve">HTTP status code 422 response
</t>
    </r>
    <r>
      <rPr>
        <sz val="10"/>
        <color rgb="FF000000"/>
        <rFont val="Tahoma"/>
      </rPr>
      <t>THEN the Applicant shall process this status code response correctly</t>
    </r>
  </si>
  <si>
    <t>PS-01.02</t>
  </si>
  <si>
    <t>Passive</t>
  </si>
  <si>
    <t>HTTP status code 422</t>
  </si>
  <si>
    <t>PYEE-RTP.02.f</t>
  </si>
  <si>
    <t>Status code HTTP 429 (Too Many Requests)</t>
  </si>
  <si>
    <r>
      <rPr>
        <sz val="10"/>
        <color rgb="FF000000"/>
        <rFont val="Tahoma"/>
      </rPr>
      <t xml:space="preserve">GIVEN that the Applicant assumes the role of Payee's RTP SP
WHEN a DS-02 message is sent by the Applicant to the Payer's RTP SP
AND this message contains a RTP with valid data
AND the Payer's RTP SP replies to the Applicant with a </t>
    </r>
    <r>
      <rPr>
        <b/>
        <sz val="10"/>
        <color rgb="FF000000"/>
        <rFont val="Tahoma"/>
      </rPr>
      <t xml:space="preserve">HTTP status code 429 response
</t>
    </r>
    <r>
      <rPr>
        <sz val="10"/>
        <color rgb="FF000000"/>
        <rFont val="Tahoma"/>
      </rPr>
      <t>THEN the Applicant shall process this status code response correctly</t>
    </r>
  </si>
  <si>
    <t>HTTP status code 429</t>
  </si>
  <si>
    <t>PYEE-RTP.02.g</t>
  </si>
  <si>
    <t>Status code HTTP 400 (Bad Request)</t>
  </si>
  <si>
    <r>
      <rPr>
        <sz val="10"/>
        <color rgb="FF000000"/>
        <rFont val="Tahoma"/>
      </rPr>
      <t xml:space="preserve">GIVEN that the Applicant assumes the role of Payee's RTP SP
WHEN a DS-02 message is sent by the Applicant to the Payer's RTP SP
AND this message contains a RTP with valid data
AND the Payer's RTP SP replies to the Applicant with a </t>
    </r>
    <r>
      <rPr>
        <b/>
        <sz val="10"/>
        <color rgb="FF000000"/>
        <rFont val="Tahoma"/>
      </rPr>
      <t xml:space="preserve">HTTP status code 400 response
</t>
    </r>
    <r>
      <rPr>
        <sz val="10"/>
        <color rgb="FF000000"/>
        <rFont val="Tahoma"/>
      </rPr>
      <t>THEN the Applicant shall process this status code response correctly</t>
    </r>
  </si>
  <si>
    <t>HTTP status code 400</t>
  </si>
  <si>
    <t>PYEE-RTP.03</t>
  </si>
  <si>
    <t>RTP rejection message</t>
  </si>
  <si>
    <t>Valid RTP rejection message from Payer's RTP SP</t>
  </si>
  <si>
    <t>PYEE-RTP.03.a</t>
  </si>
  <si>
    <t>Valid RTP rejection message</t>
  </si>
  <si>
    <r>
      <rPr>
        <sz val="10"/>
        <color rgb="FF000000"/>
        <rFont val="Tahoma"/>
      </rPr>
      <t>GIVEN that the Applicant assumes the role of Payee's RTP SP
WHEN a DS-02 message is sent by the Applicant to the Payer's RTP SP
AND this message contains a RTP with valid data
AND the Payer's RTP SP replies to the Applicant with a</t>
    </r>
    <r>
      <rPr>
        <b/>
        <sz val="10"/>
        <color rgb="FF000000"/>
        <rFont val="Tahoma"/>
      </rPr>
      <t xml:space="preserve"> DS-04b response</t>
    </r>
    <r>
      <rPr>
        <sz val="10"/>
        <color rgb="FF000000"/>
        <rFont val="Tahoma"/>
      </rPr>
      <t xml:space="preserve"> (Valid RTP rejection message)
THEN the Applicant shall process this response correctly</t>
    </r>
  </si>
  <si>
    <t>3a</t>
  </si>
  <si>
    <t>PS-01.05R</t>
  </si>
  <si>
    <t>3b</t>
  </si>
  <si>
    <t>DS-04b</t>
  </si>
  <si>
    <t>PYEE-RTP.04</t>
  </si>
  <si>
    <t>RTP functional positive confirmation message (optional)</t>
  </si>
  <si>
    <t>Valid functional positive confirmation message from Payer's RTP SP</t>
  </si>
  <si>
    <t>PYEE-RTP.04.a</t>
  </si>
  <si>
    <t>RTP functional positive confirmation message</t>
  </si>
  <si>
    <r>
      <rPr>
        <sz val="10"/>
        <color rgb="FF000000"/>
        <rFont val="Tahoma"/>
      </rPr>
      <t xml:space="preserve">GIVEN that the Applicant assumes the role of Payee's RTP SP
WHEN a DS-02 message is sent by the Applicant to the Payer's RTP SP
AND this message contains a RTP with valid data
AND the Payer's RTP SP replies to the Applicant with a </t>
    </r>
    <r>
      <rPr>
        <b/>
        <sz val="10"/>
        <color rgb="FF000000"/>
        <rFont val="Tahoma"/>
      </rPr>
      <t>DS-05 response</t>
    </r>
    <r>
      <rPr>
        <sz val="10"/>
        <color rgb="FF000000"/>
        <rFont val="Tahoma"/>
      </rPr>
      <t xml:space="preserve"> (Redirect response message)
THEN the Applicant shall process this response correctly (can be rejected if not supported by using the reason code AT-R004 "Redirect option not supported") </t>
    </r>
  </si>
  <si>
    <t>4a</t>
  </si>
  <si>
    <t>4b</t>
  </si>
  <si>
    <t>DS-05</t>
  </si>
  <si>
    <t>PYEE-RTP.05</t>
  </si>
  <si>
    <t>RTP Status Response</t>
  </si>
  <si>
    <t>RTP Status response from Payer's RTP SP</t>
  </si>
  <si>
    <t>PYEE-RTP.05.a</t>
  </si>
  <si>
    <t>RTP Status response</t>
  </si>
  <si>
    <t>RTP Status report of a "Positive Response" (with valid data)</t>
  </si>
  <si>
    <r>
      <rPr>
        <sz val="10"/>
        <color rgb="FF000000"/>
        <rFont val="Tahoma"/>
      </rPr>
      <t xml:space="preserve">GIVEN that the Applicant assumes the role of Payee's RTP SP
WHEN a DS-02 message is sent by the Applicant to the Payer's RTP SP
AND this message contains a RTP with valid data
AND the Payer's RTP SP replies to the Applicant with a </t>
    </r>
    <r>
      <rPr>
        <b/>
        <sz val="10"/>
        <color rgb="FF000000"/>
        <rFont val="Tahoma"/>
      </rPr>
      <t xml:space="preserve">DS-08P response (with valid data)
</t>
    </r>
    <r>
      <rPr>
        <sz val="10"/>
        <color rgb="FF000000"/>
        <rFont val="Tahoma"/>
      </rPr>
      <t>THEN the Applicant shall process this response correctly</t>
    </r>
  </si>
  <si>
    <t>5b</t>
  </si>
  <si>
    <t>PS-01.10</t>
  </si>
  <si>
    <t>5c</t>
  </si>
  <si>
    <t>DS-08</t>
  </si>
  <si>
    <t>PYEE-RTP.05.b</t>
  </si>
  <si>
    <t>RTP Status response of a "Positive Response" (with invalid data)</t>
  </si>
  <si>
    <r>
      <rPr>
        <sz val="10"/>
        <color rgb="FF000000"/>
        <rFont val="Tahoma"/>
      </rPr>
      <t xml:space="preserve">GIVEN that the Applicant assumes the role of Payee's RTP SP
WHEN a DS-02 message is sent by the Applicant to the Payer's RTP SP
AND this message contains a RTP with valid data
AND the Payer's RTP SP replies to the Applicant with a </t>
    </r>
    <r>
      <rPr>
        <b/>
        <sz val="10"/>
        <color rgb="FF000000"/>
        <rFont val="Tahoma"/>
      </rPr>
      <t xml:space="preserve">DS-08P response (with invalid data)
</t>
    </r>
    <r>
      <rPr>
        <sz val="10"/>
        <color rgb="FF000000"/>
        <rFont val="Tahoma"/>
      </rPr>
      <t>THEN the Applicant shall process this response correctly</t>
    </r>
  </si>
  <si>
    <t>NA</t>
  </si>
  <si>
    <t>PYEE-RTP.05.c</t>
  </si>
  <si>
    <t>RTP Status response of a "Negative Response" (with valid data)</t>
  </si>
  <si>
    <r>
      <rPr>
        <sz val="10"/>
        <color rgb="FF000000"/>
        <rFont val="Tahoma"/>
      </rPr>
      <t xml:space="preserve">GIVEN that the Applicant assumes the role of Payee's RTP SP
WHEN a DS-02 message is sent by the Applicant to the Payer's RTP SP
AND this message contains a RTP with valid data
AND the Payer's RTP SP replies to the Applicant with a </t>
    </r>
    <r>
      <rPr>
        <b/>
        <sz val="10"/>
        <color rgb="FF000000"/>
        <rFont val="Tahoma"/>
      </rPr>
      <t xml:space="preserve">DS-08N response (with valid data)
</t>
    </r>
    <r>
      <rPr>
        <sz val="10"/>
        <color rgb="FF000000"/>
        <rFont val="Tahoma"/>
      </rPr>
      <t>THEN the Applicant shall process this response correctly</t>
    </r>
  </si>
  <si>
    <t>PYEE-RTP.06</t>
  </si>
  <si>
    <t>RTP Request for Status Update from Payee</t>
  </si>
  <si>
    <t>Valid response to RTP Request for Status Update from Payer's RTP SP</t>
  </si>
  <si>
    <t>PYEE-RTP.06.a</t>
  </si>
  <si>
    <t>Response to Request for Status Update (with valid data)</t>
  </si>
  <si>
    <r>
      <rPr>
        <sz val="10"/>
        <color rgb="FF000000"/>
        <rFont val="Tahoma"/>
      </rPr>
      <t xml:space="preserve">GIVEN that the Applicant assumes the role of Payee's RTP SP
AND an initial DS-02 message has been sent by the Applicant to the Payer's RTP SP
WHEN a Request for Status Update message (DS-15) is sent by the Applicant to the Payer's RTP SP
AND the Payer's RTP SP response is a </t>
    </r>
    <r>
      <rPr>
        <b/>
        <sz val="10"/>
        <color rgb="FF000000"/>
        <rFont val="Tahoma"/>
      </rPr>
      <t xml:space="preserve">DS-16 (with valid data)
</t>
    </r>
    <r>
      <rPr>
        <sz val="10"/>
        <color rgb="FF000000"/>
        <rFont val="Tahoma"/>
      </rPr>
      <t>THEN the Applicant shall process this response correctly</t>
    </r>
  </si>
  <si>
    <t>7a</t>
  </si>
  <si>
    <t>DS-15</t>
  </si>
  <si>
    <t>PS-01.13</t>
  </si>
  <si>
    <t>DS-16</t>
  </si>
  <si>
    <t>PYEE-RTP.06.b</t>
  </si>
  <si>
    <t>Response to Request for Status Update (with valid data) - Initial RTP  never received</t>
  </si>
  <si>
    <r>
      <rPr>
        <sz val="10"/>
        <color rgb="FF000000"/>
        <rFont val="Tahoma"/>
      </rPr>
      <t xml:space="preserve">GIVEN that the Applicant assumes the role of Payee's RTP SP
AND an initial DS-02 message has been sent by the Applicant to the Payer's RTP SP
WHEN a Request for Status Update message (DS-15) is sent by the Applicant to the Payer's RTP SP
AND the Payer's RTP SP response is a </t>
    </r>
    <r>
      <rPr>
        <b/>
        <sz val="10"/>
        <color rgb="FF000000"/>
        <rFont val="Tahoma"/>
      </rPr>
      <t xml:space="preserve">DS-16 (with valid data - Initial RTP never received)
</t>
    </r>
    <r>
      <rPr>
        <sz val="10"/>
        <color rgb="FF000000"/>
        <rFont val="Tahoma"/>
      </rPr>
      <t>THEN the Applicant shall process this response correctly
AND the Applicant shall resend the initial DS-02 message</t>
    </r>
  </si>
  <si>
    <t>PYEE-RfC</t>
  </si>
  <si>
    <t>SEPA RTP RfC Process flow</t>
  </si>
  <si>
    <t>PYEE-RfC.01</t>
  </si>
  <si>
    <t>Response to RfC from Payer's RTP SP</t>
  </si>
  <si>
    <t>Positive and Negative response</t>
  </si>
  <si>
    <t>PYEE-RfC.01.a</t>
  </si>
  <si>
    <t>Positive response to RfC (with valid data)</t>
  </si>
  <si>
    <r>
      <rPr>
        <sz val="10"/>
        <color rgb="FF000000"/>
        <rFont val="Tahoma"/>
      </rPr>
      <t xml:space="preserve">GIVEN that the Applicant assumes the role of Payee's RTP SP
AND an initial DS-02 message has been sent by the Applicant to the Payer's RTP SP
WHEN a DS-11 message (RfC with valid data) is sent by the Applicant to the Payer's RTP SP
AND the Payer's RTP SP replies to the Applicant with a with a </t>
    </r>
    <r>
      <rPr>
        <b/>
        <sz val="10"/>
        <color rgb="FF000000"/>
        <rFont val="Tahoma"/>
      </rPr>
      <t xml:space="preserve">Positive response to RfC (DS-12P)
</t>
    </r>
    <r>
      <rPr>
        <sz val="10"/>
        <color rgb="FF000000"/>
        <rFont val="Tahoma"/>
      </rPr>
      <t>THEN the Applicant shall process this status code response correctly</t>
    </r>
  </si>
  <si>
    <t>10a</t>
  </si>
  <si>
    <t>DS-11</t>
  </si>
  <si>
    <t>-</t>
  </si>
  <si>
    <t>10b</t>
  </si>
  <si>
    <t>DS-12</t>
  </si>
  <si>
    <t>PYEE-RfC.01.b</t>
  </si>
  <si>
    <t>Negative response to RfC (with valid data)</t>
  </si>
  <si>
    <r>
      <rPr>
        <sz val="10"/>
        <color rgb="FF000000"/>
        <rFont val="Tahoma"/>
      </rPr>
      <t xml:space="preserve">GIVEN that the Applicant assumes the role of Payee's RTP SP
AND an initial DS-02 message has been sent by the Applicant to the Payer's RTP SP
WHEN a DS-11 message (RfC with valid data) is sent by the Applicant to the Payer's RTP SP
AND the Payer's RTP SP replies to the Applicant with a with a </t>
    </r>
    <r>
      <rPr>
        <b/>
        <sz val="10"/>
        <color rgb="FF000000"/>
        <rFont val="Tahoma"/>
      </rPr>
      <t xml:space="preserve">Negative response to RfC (DS-12N)
</t>
    </r>
    <r>
      <rPr>
        <sz val="10"/>
        <color rgb="FF000000"/>
        <rFont val="Tahoma"/>
      </rPr>
      <t>THEN the Applicant shall process this status code response correctly</t>
    </r>
  </si>
  <si>
    <t>PYEE-RfC.02</t>
  </si>
  <si>
    <t>PYEE-RfC.02.a</t>
  </si>
  <si>
    <t>RfC from Payee</t>
  </si>
  <si>
    <t>Status code HTTP 400 (Bad request)</t>
  </si>
  <si>
    <r>
      <rPr>
        <sz val="10"/>
        <color rgb="FF000000"/>
        <rFont val="Tahoma"/>
      </rPr>
      <t xml:space="preserve">GIVEN that the Applicant assumes the role of Payee's RTP SP
AND an initial DS-02 message has been sent by the Applicant to the Payer's RTP SP
WHEN a DS-11 message (RfC with valid data) is sent by the Applicant to the Payer's RTP SP
AND the Payer's RTP SP replies to the Applicant with a </t>
    </r>
    <r>
      <rPr>
        <b/>
        <sz val="10"/>
        <color rgb="FF000000"/>
        <rFont val="Tahoma"/>
      </rPr>
      <t xml:space="preserve">HTTP status code 400 response
</t>
    </r>
    <r>
      <rPr>
        <sz val="10"/>
        <color rgb="FF000000"/>
        <rFont val="Tahoma"/>
      </rPr>
      <t>THEN the Applicant shall process this status code response correctly</t>
    </r>
  </si>
  <si>
    <t>8a</t>
  </si>
  <si>
    <t>PS-02.05</t>
  </si>
  <si>
    <t>Rejection_ 400</t>
  </si>
  <si>
    <t>PYEE-RfC.02.b</t>
  </si>
  <si>
    <r>
      <rPr>
        <sz val="10"/>
        <color rgb="FF000000"/>
        <rFont val="Tahoma"/>
      </rPr>
      <t xml:space="preserve">GIVEN that the Applicant assumes the role of Payee's RTP SP
AND an initial DS-02 message has been sent by the Applicant to the Payer's RTP SP
WHEN a DS-11 message (RfC with valid data) is sent by the Applicant to the Payer's RTP SP
AND the Payer's RTP SP replies to the Applicant with a </t>
    </r>
    <r>
      <rPr>
        <b/>
        <sz val="10"/>
        <color rgb="FF000000"/>
        <rFont val="Tahoma"/>
      </rPr>
      <t xml:space="preserve">HTTP status code 401 response
</t>
    </r>
    <r>
      <rPr>
        <sz val="10"/>
        <color rgb="FF000000"/>
        <rFont val="Tahoma"/>
      </rPr>
      <t>THEN the Applicant shall process this status code response correctly</t>
    </r>
  </si>
  <si>
    <t>Rejection_ 401</t>
  </si>
  <si>
    <t>PYEE-RfC.02.c</t>
  </si>
  <si>
    <t>Status code HTTP 404 (Not Found)</t>
  </si>
  <si>
    <r>
      <rPr>
        <sz val="10"/>
        <color rgb="FF000000"/>
        <rFont val="Tahoma"/>
      </rPr>
      <t xml:space="preserve">GIVEN that the Applicant assumes the role of Payee's RTP SP
AND an initial DS-02 message has been sent by the Applicant to the Payer's RTP SP
WHEN a DS-11 message (RfC with valid data) is sent by the Applicant to the Payer's RTP SP
AND the Payer's RTP SP replies to the Applicant with a </t>
    </r>
    <r>
      <rPr>
        <b/>
        <sz val="10"/>
        <color rgb="FF000000"/>
        <rFont val="Tahoma"/>
      </rPr>
      <t xml:space="preserve">HTTP status code 404 response
</t>
    </r>
    <r>
      <rPr>
        <sz val="10"/>
        <color rgb="FF000000"/>
        <rFont val="Tahoma"/>
      </rPr>
      <t>THEN the Applicant shall process this status code response correctly</t>
    </r>
  </si>
  <si>
    <t>Rejection_ 404</t>
  </si>
  <si>
    <t>PYEE-RfC.02.d</t>
  </si>
  <si>
    <r>
      <rPr>
        <sz val="10"/>
        <color rgb="FF000000"/>
        <rFont val="Tahoma"/>
      </rPr>
      <t xml:space="preserve">GIVEN that the Applicant assumes the role of Payee's RTP SP
AND an initial DS-02 message has been sent by the Applicant to the Payer's RTP SP
WHEN a DS-11 message (RfC with valid data) is sent by the Applicant to the Payer's RTP SP
AND the Payer's RTP SP replies to the Applicant with a </t>
    </r>
    <r>
      <rPr>
        <b/>
        <sz val="10"/>
        <color rgb="FF000000"/>
        <rFont val="Tahoma"/>
      </rPr>
      <t xml:space="preserve">HTTP status code 406 response
</t>
    </r>
    <r>
      <rPr>
        <sz val="10"/>
        <color rgb="FF000000"/>
        <rFont val="Tahoma"/>
      </rPr>
      <t>THEN the Applicant shall process this status code response correctly</t>
    </r>
  </si>
  <si>
    <t>PS-02.02</t>
  </si>
  <si>
    <t>Rejection_ 406</t>
  </si>
  <si>
    <t>PYEE-RfC.02.e</t>
  </si>
  <si>
    <t>Status code HTTP 410 (Gone)</t>
  </si>
  <si>
    <r>
      <rPr>
        <sz val="10"/>
        <color rgb="FF000000"/>
        <rFont val="Tahoma"/>
      </rPr>
      <t xml:space="preserve">GIVEN that the Applicant assumes the role of Payee's RTP SP
AND an initial DS-02 message has been sent by the Applicant to the Payer's RTP SP
WHEN a DS-11 message (RfC with valid data) is sent by the Applicant to the Payer's RTP SP
AND the Payer's RTP SP replies to the Applicant with a </t>
    </r>
    <r>
      <rPr>
        <b/>
        <sz val="10"/>
        <color rgb="FF000000"/>
        <rFont val="Tahoma"/>
      </rPr>
      <t xml:space="preserve">HTTP status code 410 response
</t>
    </r>
    <r>
      <rPr>
        <sz val="10"/>
        <color rgb="FF000000"/>
        <rFont val="Tahoma"/>
      </rPr>
      <t>THEN the Applicant shall process this status code response correctly</t>
    </r>
  </si>
  <si>
    <t>Rejection_ 410</t>
  </si>
  <si>
    <t>PYEE-RfC.02.f</t>
  </si>
  <si>
    <r>
      <rPr>
        <sz val="10"/>
        <color rgb="FF000000"/>
        <rFont val="Tahoma"/>
      </rPr>
      <t xml:space="preserve">GIVEN that the Applicant assumes the role of Payee's RTP SP
AND an initial DS-02 message has been sent by the Applicant to the Payer's RTP SP
WHEN a DS-11 message (RfC with valid data) is sent by the Applicant to the Payer's RTP SP
AND the Payer's RTP SP replies to the Applicant with a </t>
    </r>
    <r>
      <rPr>
        <b/>
        <sz val="10"/>
        <color rgb="FF000000"/>
        <rFont val="Tahoma"/>
      </rPr>
      <t xml:space="preserve">HTTP status code 415 response
</t>
    </r>
    <r>
      <rPr>
        <sz val="10"/>
        <color rgb="FF000000"/>
        <rFont val="Tahoma"/>
      </rPr>
      <t>THEN the Applicant shall process this status code response correctly</t>
    </r>
  </si>
  <si>
    <t>Rejection_ 415</t>
  </si>
  <si>
    <t>PYEE-RfC.02.g</t>
  </si>
  <si>
    <r>
      <rPr>
        <sz val="10"/>
        <color rgb="FF000000"/>
        <rFont val="Tahoma"/>
      </rPr>
      <t xml:space="preserve">GIVEN that the Applicant assumes the role of Payee's RTP SP
AND an initial DS-02 message has been sent by the Applicant to the Payer's RTP SP
WHEN a DS-11 message (RfC with valid data) is sent by the Applicant to the Payer's RTP SP
AND the Payer's RTP SP replies to the Applicant with a </t>
    </r>
    <r>
      <rPr>
        <b/>
        <sz val="10"/>
        <color rgb="FF000000"/>
        <rFont val="Tahoma"/>
      </rPr>
      <t xml:space="preserve">HTTP status code 422 response
</t>
    </r>
    <r>
      <rPr>
        <sz val="10"/>
        <color rgb="FF000000"/>
        <rFont val="Tahoma"/>
      </rPr>
      <t>THEN the Applicant shall process this status code response correctly</t>
    </r>
  </si>
  <si>
    <t>Rejection_ 422</t>
  </si>
  <si>
    <t>PYEE-RfC.02.h</t>
  </si>
  <si>
    <r>
      <rPr>
        <sz val="10"/>
        <color rgb="FF000000"/>
        <rFont val="Tahoma"/>
      </rPr>
      <t xml:space="preserve">GIVEN that the Applicant assumes the role of Payee's RTP SP
AND an initial DS-02 message has been sent by the Applicant to the Payer's RTP SP
WHEN a DS-11 message (RfC with valid data) is sent by the Applicant to the Payer's RTP SP
AND the Payer's RTP SP replies to the Applicant with a </t>
    </r>
    <r>
      <rPr>
        <b/>
        <sz val="10"/>
        <color rgb="FF000000"/>
        <rFont val="Tahoma"/>
      </rPr>
      <t xml:space="preserve">HTTP status code 429 response
</t>
    </r>
    <r>
      <rPr>
        <sz val="10"/>
        <color rgb="FF000000"/>
        <rFont val="Tahoma"/>
      </rPr>
      <t>THEN the Applicant shall process this status code response correctly</t>
    </r>
  </si>
  <si>
    <t>Rejection_ 429</t>
  </si>
  <si>
    <t>PYEE-RfC.03</t>
  </si>
  <si>
    <t>RfC Status Update</t>
  </si>
  <si>
    <t>Valid response to RfC Status Update from Payer's RTP SP</t>
  </si>
  <si>
    <t>PYEE-RfC.03.a</t>
  </si>
  <si>
    <t>Response to RfC Status Update (with valid data)</t>
  </si>
  <si>
    <r>
      <rPr>
        <sz val="10"/>
        <color rgb="FF000000"/>
        <rFont val="Tahoma"/>
      </rPr>
      <t xml:space="preserve">GIVEN that the Applicant assumes the role of Payee's RTP SP
AND an initial DS-02 message has been sent by the Applicant to the Payer's RTP SP
AND this DS-02 message has been successfully cancelled
WHEN a Request for Status update message (DS-15) is sent by the Applicant to the Payer's RTP SP
AND the Payer's RTP SP replies to the Applicant with a </t>
    </r>
    <r>
      <rPr>
        <b/>
        <sz val="10"/>
        <color rgb="FF000000"/>
        <rFont val="Tahoma"/>
      </rPr>
      <t xml:space="preserve">DS-16 (with valid data)
</t>
    </r>
    <r>
      <rPr>
        <sz val="10"/>
        <color rgb="FF000000"/>
        <rFont val="Tahoma"/>
      </rPr>
      <t>THEN the Applicant shall process this response correctly</t>
    </r>
  </si>
  <si>
    <t>12a</t>
  </si>
  <si>
    <t>DS-15 RfC</t>
  </si>
  <si>
    <t>12b</t>
  </si>
  <si>
    <t>DS-16 RfC</t>
  </si>
  <si>
    <r>
      <rPr>
        <b/>
        <sz val="10"/>
        <color rgb="FF000000"/>
        <rFont val="Tahoma"/>
        <family val="2"/>
      </rPr>
      <t xml:space="preserve">Destination
</t>
    </r>
    <r>
      <rPr>
        <sz val="10"/>
        <color rgb="FF000000"/>
        <rFont val="Tahoma"/>
        <family val="2"/>
      </rPr>
      <t>(receiver of the output flow)</t>
    </r>
  </si>
  <si>
    <r>
      <rPr>
        <b/>
        <sz val="10"/>
        <color rgb="FF000000"/>
        <rFont val="Tahoma"/>
      </rPr>
      <t xml:space="preserve">Flow(s)
</t>
    </r>
    <r>
      <rPr>
        <sz val="10"/>
        <color rgb="FF000000"/>
        <rFont val="Tahoma"/>
      </rPr>
      <t>(Rulebook Name of the output flow)</t>
    </r>
  </si>
  <si>
    <r>
      <rPr>
        <b/>
        <sz val="10"/>
        <color rgb="FF000000"/>
        <rFont val="Tahoma"/>
        <family val="2"/>
      </rPr>
      <t xml:space="preserve">DS
</t>
    </r>
    <r>
      <rPr>
        <sz val="10"/>
        <color rgb="FF000000"/>
        <rFont val="Tahoma"/>
        <family val="2"/>
      </rPr>
      <t>(Dataset related to the output flow)</t>
    </r>
  </si>
  <si>
    <t>PYER-RTP</t>
  </si>
  <si>
    <t>PYER-RTP.00</t>
  </si>
  <si>
    <t>PYER-RTP.00.a</t>
  </si>
  <si>
    <r>
      <rPr>
        <sz val="10"/>
        <color rgb="FF000000"/>
        <rFont val="Tahoma"/>
      </rPr>
      <t xml:space="preserve">GIVEN that the Applicant assumes the role of Payer's RTP SP
WHEN a TLS Handshake is initiated by the Payee's RTP SP with the Applicant
AND the Handshake contains a </t>
    </r>
    <r>
      <rPr>
        <b/>
        <sz val="10"/>
        <color rgb="FF000000"/>
        <rFont val="Tahoma"/>
      </rPr>
      <t xml:space="preserve">valid QWAC Certificate
</t>
    </r>
    <r>
      <rPr>
        <sz val="10"/>
        <color rgb="FF000000"/>
        <rFont val="Tahoma"/>
      </rPr>
      <t>THEN the TLS Handshake is performed successfuly</t>
    </r>
  </si>
  <si>
    <t>Connection</t>
  </si>
  <si>
    <t>PYER-RTP.00.b</t>
  </si>
  <si>
    <r>
      <rPr>
        <sz val="10"/>
        <color rgb="FF000000"/>
        <rFont val="Tahoma"/>
      </rPr>
      <t xml:space="preserve">GIVEN that the Applicant assumes the role of Payer's RTP SP
WHEN a TLS Handshake is initiated by the Payee's RTP SP with the Applicant
AND the Handshake contains an </t>
    </r>
    <r>
      <rPr>
        <b/>
        <sz val="10"/>
        <color rgb="FF000000"/>
        <rFont val="Tahoma"/>
      </rPr>
      <t xml:space="preserve">invalid QWAC Certificate
</t>
    </r>
    <r>
      <rPr>
        <sz val="10"/>
        <color rgb="FF000000"/>
        <rFont val="Tahoma"/>
      </rPr>
      <t>THEN the TLS Handshake is not performed successfuly</t>
    </r>
  </si>
  <si>
    <t>PYER-RTP.01</t>
  </si>
  <si>
    <t>Enriched RTP from Payee's RTP SP</t>
  </si>
  <si>
    <t>Valid enriched RTP from Payee's RTP SP</t>
  </si>
  <si>
    <t>PYER-RTP.01.a</t>
  </si>
  <si>
    <t>enriched RTP from Payee's RTP SP</t>
  </si>
  <si>
    <r>
      <rPr>
        <sz val="10"/>
        <color rgb="FF000000"/>
        <rFont val="Tahoma"/>
      </rPr>
      <t xml:space="preserve">GIVEN that the Applicant assumes the role of Payer's RTP SP
WHEN a DS-02 message is sent by the Payee's RTP SP to the Applicant
AND this message contains a RTP (with valid data) </t>
    </r>
    <r>
      <rPr>
        <b/>
        <sz val="10"/>
        <color rgb="FF000000"/>
        <rFont val="Tahoma"/>
      </rPr>
      <t xml:space="preserve">Accept Now Pay Later + Preferred SCT
</t>
    </r>
    <r>
      <rPr>
        <sz val="10"/>
        <color rgb="FF000000"/>
        <rFont val="Tahoma"/>
      </rPr>
      <t>THEN the Applicant shall process this message correctly
AND the Applicant shall send to the Payee's RTP SP a DS-05 redirect message (optional)</t>
    </r>
  </si>
  <si>
    <t>PS-01.05
PS-01.06</t>
  </si>
  <si>
    <t>1c, (4a)</t>
  </si>
  <si>
    <t>PYER-RTP.01.b</t>
  </si>
  <si>
    <r>
      <rPr>
        <sz val="10"/>
        <color rgb="FF000000"/>
        <rFont val="Tahoma"/>
      </rPr>
      <t xml:space="preserve">GIVEN that the Applicant assumes the role of Payer's RTP SP
WHEN a DS-02 message is sent by the Payee's RTP SP to the Applicant
AND this message contains a RTP (with valid data) </t>
    </r>
    <r>
      <rPr>
        <b/>
        <sz val="10"/>
        <color rgb="FF000000"/>
        <rFont val="Tahoma"/>
      </rPr>
      <t xml:space="preserve">Accept Now Pay Now + SCT
</t>
    </r>
    <r>
      <rPr>
        <sz val="10"/>
        <color rgb="FF000000"/>
        <rFont val="Tahoma"/>
      </rPr>
      <t>THEN the Applicant shall process this message correctly
AND the Applicant shall send to the Payee's RTP SP a DS-05 redirect message (optional)</t>
    </r>
  </si>
  <si>
    <t>PYER-RTP.01.c</t>
  </si>
  <si>
    <r>
      <rPr>
        <sz val="10"/>
        <color rgb="FF000000"/>
        <rFont val="Tahoma"/>
      </rPr>
      <t xml:space="preserve">GIVEN that the Applicant assumes the role of Payer's RTP SP
WHEN a DS-02 message is sent by the Payee's RTP SP to the Applicant
AND this message contains a RTP (with valid data) </t>
    </r>
    <r>
      <rPr>
        <b/>
        <sz val="10"/>
        <color rgb="FF000000"/>
        <rFont val="Tahoma"/>
      </rPr>
      <t xml:space="preserve">Accept Later Pay Later + Preferred SCT Inst
</t>
    </r>
    <r>
      <rPr>
        <sz val="10"/>
        <color rgb="FF000000"/>
        <rFont val="Tahoma"/>
      </rPr>
      <t>THEN the Applicant shall process this message correctly
AND the Applicant shall send to the Payee's RTP SP a DS-05 redirect message (optional)</t>
    </r>
  </si>
  <si>
    <t>PYER-RTP.01.d</t>
  </si>
  <si>
    <r>
      <rPr>
        <sz val="10"/>
        <color rgb="FF000000"/>
        <rFont val="Tahoma"/>
      </rPr>
      <t xml:space="preserve">GIVEN that the Applicant assumes the role of Payer's RTP SP
WHEN a DS-02 message is sent by the Payee's RTP SP to the Applicant
AND this message contains a RTP (with valid data) </t>
    </r>
    <r>
      <rPr>
        <b/>
        <sz val="10"/>
        <color rgb="FF000000"/>
        <rFont val="Tahoma"/>
      </rPr>
      <t xml:space="preserve">Accept Later Pay Now + SCT Inst
</t>
    </r>
    <r>
      <rPr>
        <sz val="10"/>
        <color rgb="FF000000"/>
        <rFont val="Tahoma"/>
      </rPr>
      <t>THEN the Applicant shall process this message correctly
AND the Applicant shall send to the Payee's RTP SP a DS-05 redirect message (optional)</t>
    </r>
  </si>
  <si>
    <t>PYER-RTP.02</t>
  </si>
  <si>
    <t>Invalid enriched RTP from Payee's RTP SP</t>
  </si>
  <si>
    <t>PYER-RTP.02.a</t>
  </si>
  <si>
    <t>RTP with missing mandatory data (HTTP 400 Bad request)</t>
  </si>
  <si>
    <r>
      <rPr>
        <sz val="10"/>
        <color rgb="FF000000"/>
        <rFont val="Tahoma"/>
      </rPr>
      <t xml:space="preserve">GIVEN that the Applicant assumes the role of Payer's RTP SP
WHEN a DS-02 message is sent by the Payee's RTP SP to the Applicant
AND this message contains a </t>
    </r>
    <r>
      <rPr>
        <b/>
        <sz val="10"/>
        <color rgb="FF000000"/>
        <rFont val="Tahoma"/>
      </rPr>
      <t xml:space="preserve">RTP with missing mandatory data
</t>
    </r>
    <r>
      <rPr>
        <sz val="10"/>
        <color rgb="FF000000"/>
        <rFont val="Tahoma"/>
      </rPr>
      <t>THEN the Applicant shall reply to the Payee's RTP SP with a Rejection_400 message</t>
    </r>
  </si>
  <si>
    <t>Rejection_400</t>
  </si>
  <si>
    <t>PYER-RTP.02.c</t>
  </si>
  <si>
    <t>RTP with invalid Accept header value (HTTP 406 Not Acceptable)</t>
  </si>
  <si>
    <r>
      <rPr>
        <sz val="10"/>
        <color rgb="FF000000"/>
        <rFont val="Tahoma"/>
      </rPr>
      <t xml:space="preserve">GIVEN that the Applicant assumes the role of Payer's RTP SP
WHEN a DS-02 message is sent by the Payee's RTP SP to the Applicant
AND this message contains a </t>
    </r>
    <r>
      <rPr>
        <b/>
        <sz val="10"/>
        <color rgb="FF000000"/>
        <rFont val="Tahoma"/>
      </rPr>
      <t xml:space="preserve">RTP with invalid Accept header value 
</t>
    </r>
    <r>
      <rPr>
        <sz val="10"/>
        <color rgb="FF000000"/>
        <rFont val="Tahoma"/>
      </rPr>
      <t>THEN the Applicant shall reply to the Payee's RTP SP with a Rejection_406 message</t>
    </r>
  </si>
  <si>
    <t>Rejection_406</t>
  </si>
  <si>
    <t>PYER-RTP.02.d</t>
  </si>
  <si>
    <t>2 RTPs with identical ResourceId (HTTP 409 Conflict)</t>
  </si>
  <si>
    <r>
      <rPr>
        <sz val="10"/>
        <color rgb="FF000000"/>
        <rFont val="Tahoma"/>
      </rPr>
      <t xml:space="preserve">GIVEN that the Applicant assumes the role of Payer's RTP SP
AND an initial DS-02 message has been sent by the Payee's RTP SP to the Applicant
WHEN a DS-02 message is sent by the Payee's RTP SP to the Applicant
AND this message contains the </t>
    </r>
    <r>
      <rPr>
        <b/>
        <sz val="10"/>
        <color rgb="FF000000"/>
        <rFont val="Tahoma"/>
      </rPr>
      <t xml:space="preserve">same idempotency value and the same payload than the initial DS-02
</t>
    </r>
    <r>
      <rPr>
        <sz val="10"/>
        <color rgb="FF000000"/>
        <rFont val="Tahoma"/>
      </rPr>
      <t>THEN the Applicant shall reply to the Payee's RTP SP with a Rejection_409 message</t>
    </r>
  </si>
  <si>
    <t>Rejection_409</t>
  </si>
  <si>
    <t>PYER-RTP.02.e</t>
  </si>
  <si>
    <t>RTP with invalid Content Type (HTTP 415 Unsupported Media File)</t>
  </si>
  <si>
    <r>
      <rPr>
        <sz val="10"/>
        <color rgb="FF000000"/>
        <rFont val="Tahoma"/>
      </rPr>
      <t xml:space="preserve">GIVEN that the Applicant assumes the role of Payer's RTP SP
WHEN a DS-02 message is sent by the Payee's RTP SP to the Applicant
AND this message contains a </t>
    </r>
    <r>
      <rPr>
        <b/>
        <sz val="10"/>
        <color rgb="FF000000"/>
        <rFont val="Tahoma"/>
      </rPr>
      <t xml:space="preserve">RTP with invalid Content Type
</t>
    </r>
    <r>
      <rPr>
        <sz val="10"/>
        <color rgb="FF000000"/>
        <rFont val="Tahoma"/>
      </rPr>
      <t>THEN the Applicant shall reply to the Payee's RTP SP with a Rejection_415 message</t>
    </r>
  </si>
  <si>
    <t>Rejection_415</t>
  </si>
  <si>
    <t>PYER-RTP.02.f</t>
  </si>
  <si>
    <t>RTP with missing idempotency key (HTTP 400 Bad request)</t>
  </si>
  <si>
    <r>
      <rPr>
        <sz val="10"/>
        <color rgb="FF000000"/>
        <rFont val="Tahoma"/>
      </rPr>
      <t xml:space="preserve">GIVEN that the Applicant assumes the role of Payer's RTP SP
WHEN a DS-02 message is sent by the Payee's RTP SP to the Applicant
AND this message has </t>
    </r>
    <r>
      <rPr>
        <b/>
        <sz val="10"/>
        <color rgb="FF000000"/>
        <rFont val="Tahoma"/>
      </rPr>
      <t xml:space="preserve">no idempotency key header
</t>
    </r>
    <r>
      <rPr>
        <sz val="10"/>
        <color rgb="FF000000"/>
        <rFont val="Tahoma"/>
      </rPr>
      <t>THEN the Applicant shall reply to the Payee's RTP SP with a Rejection_400 message</t>
    </r>
  </si>
  <si>
    <t>PYER-RTP.02.g</t>
  </si>
  <si>
    <t>RTP with reused idempotency key (HTTP 422 Unprocessable Entity)</t>
  </si>
  <si>
    <r>
      <rPr>
        <sz val="10"/>
        <color rgb="FF000000"/>
        <rFont val="Tahoma"/>
      </rPr>
      <t xml:space="preserve">GIVEN that the Applicant assumes the role of Payer's RTP SP
AND an initial DS-02 message has been sent by the Payee's RTP SP to the Applicant
WHEN a DS-02 message is sent by the Payee's RTP SP to the Applicant
AND this message contains the </t>
    </r>
    <r>
      <rPr>
        <b/>
        <sz val="10"/>
        <color rgb="FF000000"/>
        <rFont val="Tahoma"/>
      </rPr>
      <t xml:space="preserve">same idempotency value than the initial DS-02
</t>
    </r>
    <r>
      <rPr>
        <sz val="10"/>
        <color rgb="FF000000"/>
        <rFont val="Tahoma"/>
      </rPr>
      <t>THEN the Applicant shall reply to the Payee's RTP SP with a Rejection_422 message</t>
    </r>
  </si>
  <si>
    <t>Rejection_422</t>
  </si>
  <si>
    <t>PYER-RTP.03</t>
  </si>
  <si>
    <t>Payer's response to RTP</t>
  </si>
  <si>
    <t>Positive/Negative/No response from Payer</t>
  </si>
  <si>
    <t>PYER-RTP.03.a</t>
  </si>
  <si>
    <t>Positive response to RTP</t>
  </si>
  <si>
    <r>
      <rPr>
        <sz val="10"/>
        <color rgb="FF000000"/>
        <rFont val="Tahoma"/>
      </rPr>
      <t xml:space="preserve">GIVEN that the Applicant assumes the role of Payer's RTP SP
AND an initial DS-02 message has been sent by the Payee's RTP SP to the Applicant
WHEN a </t>
    </r>
    <r>
      <rPr>
        <b/>
        <sz val="10"/>
        <color rgb="FF000000"/>
        <rFont val="Tahoma"/>
      </rPr>
      <t>Positive response to RTP</t>
    </r>
    <r>
      <rPr>
        <sz val="10"/>
        <color rgb="FF000000"/>
        <rFont val="Tahoma"/>
      </rPr>
      <t xml:space="preserve"> is sent by the Payer to the Applicant
THEN the Applicant shall send to the Payee's RTP SP a DS-08P message</t>
    </r>
  </si>
  <si>
    <t>Payer</t>
  </si>
  <si>
    <t>5a</t>
  </si>
  <si>
    <t>PS-01.08
PS-01.09</t>
  </si>
  <si>
    <t>PYER-RTP.03.b</t>
  </si>
  <si>
    <t>Negative response to RTP</t>
  </si>
  <si>
    <r>
      <rPr>
        <sz val="10"/>
        <color rgb="FF000000"/>
        <rFont val="Tahoma"/>
      </rPr>
      <t xml:space="preserve">GIVEN that the Applicant assumes the role of Payer's RTP SP
AND an initial DS-02 message has been sent by the Payee's RTP SP to the Applicant
WHEN a </t>
    </r>
    <r>
      <rPr>
        <b/>
        <sz val="10"/>
        <color rgb="FF000000"/>
        <rFont val="Tahoma"/>
      </rPr>
      <t>Negative response to RTP</t>
    </r>
    <r>
      <rPr>
        <sz val="10"/>
        <color rgb="FF000000"/>
        <rFont val="Tahoma"/>
      </rPr>
      <t xml:space="preserve"> is sent by the Payer to the Applicant
THEN the Applicant shall send to the Payee's RTP SP a DS-08N message</t>
    </r>
  </si>
  <si>
    <t>PYER-RTP.03.c</t>
  </si>
  <si>
    <t>No response to RTP from Payer</t>
  </si>
  <si>
    <r>
      <rPr>
        <sz val="10"/>
        <color rgb="FF000000"/>
        <rFont val="Tahoma"/>
      </rPr>
      <t xml:space="preserve">GIVEN that the Applicant assumes the role of Payer's RTP SP
AND an initial DS-02 message has been sent by the Payee's RTP SP to the Applicant
WHEN </t>
    </r>
    <r>
      <rPr>
        <b/>
        <sz val="10"/>
        <color rgb="FF000000"/>
        <rFont val="Tahoma"/>
      </rPr>
      <t>no answer</t>
    </r>
    <r>
      <rPr>
        <sz val="10"/>
        <color rgb="FF000000"/>
        <rFont val="Tahoma"/>
      </rPr>
      <t xml:space="preserve"> is sent by the Payer to the Applicant regarding the previous RTP presentation
THEN the Applicant shall send to the Payee's RTP SP a final DS-04b rejection message (RTP expiry due to the lack of Payer's decision)</t>
    </r>
  </si>
  <si>
    <t>PYER-RTP.04</t>
  </si>
  <si>
    <t>RTP Request for Status Update from Payee's RTP SP</t>
  </si>
  <si>
    <t>Valid RTP Request for Status Update from Payee's RTP SP</t>
  </si>
  <si>
    <t>PYER-RTP.04.a</t>
  </si>
  <si>
    <t>RTP Request for Status Update from Payee (with valid data)</t>
  </si>
  <si>
    <r>
      <rPr>
        <sz val="10"/>
        <color rgb="FF000000"/>
        <rFont val="Tahoma"/>
      </rPr>
      <t xml:space="preserve">GIVEN that the Applicant assumes the role of Payer's RTP SP
AND an initial DS-02 message has been sent by the Payee's RTP SP to the Applicant
WHEN a DS-15 message is sent by the Payee's RTP SP to the Applicant
AND this message contains a </t>
    </r>
    <r>
      <rPr>
        <b/>
        <sz val="10"/>
        <color rgb="FF000000"/>
        <rFont val="Tahoma"/>
      </rPr>
      <t xml:space="preserve">RTP Request for Status Update from Payee (with valid data)
</t>
    </r>
    <r>
      <rPr>
        <sz val="10"/>
        <color rgb="FF000000"/>
        <rFont val="Tahoma"/>
      </rPr>
      <t>THEN the Applicant shall send to the Payee's RTP SP a DS-16 message</t>
    </r>
  </si>
  <si>
    <t>6b</t>
  </si>
  <si>
    <t>PS-01.14
PS-01.14R</t>
  </si>
  <si>
    <t>6c, 7a</t>
  </si>
  <si>
    <t>PYER-RTP.05</t>
  </si>
  <si>
    <t>Invalid RTP Request for Status Update from Payee's RTP SP</t>
  </si>
  <si>
    <t>PYER-RTP.05.a</t>
  </si>
  <si>
    <t>RTP Request for Status Update with invalid mandatory data (HTTP 400 Bad request)</t>
  </si>
  <si>
    <r>
      <rPr>
        <sz val="10"/>
        <color rgb="FF000000"/>
        <rFont val="Tahoma"/>
      </rPr>
      <t xml:space="preserve">GIVEN that the Applicant assumes the role of Payer's RTP SP
AND an initial DS-02 message has been sent by the Payee's RTP SP to the Applicant
WHEN a DS-15 message is sent by the Payee's RTP SP to the Applicant
AND this message contains a </t>
    </r>
    <r>
      <rPr>
        <b/>
        <sz val="10"/>
        <color rgb="FF000000"/>
        <rFont val="Tahoma"/>
      </rPr>
      <t xml:space="preserve">RTP Request for Status Update from Payee (with invalid data)
</t>
    </r>
    <r>
      <rPr>
        <sz val="10"/>
        <color rgb="FF000000"/>
        <rFont val="Tahoma"/>
      </rPr>
      <t>THEN the Applicant shall reply to the Payee's RTP SP with a Rejection_400 message</t>
    </r>
  </si>
  <si>
    <t>PYER-RfC</t>
  </si>
  <si>
    <t>PYER-RfC.01</t>
  </si>
  <si>
    <t>RfC from Payee's RTP SP</t>
  </si>
  <si>
    <t>Valid RfC from Payee's RTP SP</t>
  </si>
  <si>
    <t>PYER-RfC.01.a</t>
  </si>
  <si>
    <t>Valid RfC for acceptance (with valid data)</t>
  </si>
  <si>
    <r>
      <rPr>
        <sz val="10"/>
        <color rgb="FF000000"/>
        <rFont val="Tahoma"/>
      </rPr>
      <t xml:space="preserve">GIVEN that the Applicant assumes the role of Payer's RTP SP
AND an initial DS-02 message has been sent by the Payee's RTP SP to the Applicant
WHEN a DS-11 message is sent by the Payee's RTP SP to the Applicant
AND this message contains a </t>
    </r>
    <r>
      <rPr>
        <b/>
        <sz val="10"/>
        <color rgb="FF000000"/>
        <rFont val="Tahoma"/>
      </rPr>
      <t xml:space="preserve">Valid RfC for acceptance (with valid data)
</t>
    </r>
    <r>
      <rPr>
        <sz val="10"/>
        <color rgb="FF000000"/>
        <rFont val="Tahoma"/>
      </rPr>
      <t>THEN the Applicant shall reply to the Payee's RTP SP with a DS-12 message (Positive response)</t>
    </r>
  </si>
  <si>
    <t>8b</t>
  </si>
  <si>
    <t>10a, msg to Payer</t>
  </si>
  <si>
    <t>PYER-RfC.01.b</t>
  </si>
  <si>
    <t>Valid RfC for rejection (with valid data)</t>
  </si>
  <si>
    <r>
      <rPr>
        <sz val="10"/>
        <color rgb="FF000000"/>
        <rFont val="Tahoma"/>
      </rPr>
      <t xml:space="preserve">GIVEN that the Applicant assumes the role of Payer's RTP SP
AND an initial DS-02 message has been sent by the Payee's RTP SP to the Applicant
AND this DS-02 has been cancelled
WHEN a DS-11 message is sent by the Payee's RTP SP to the Applicant
AND this message contains a </t>
    </r>
    <r>
      <rPr>
        <b/>
        <sz val="10"/>
        <color rgb="FF000000"/>
        <rFont val="Tahoma"/>
      </rPr>
      <t xml:space="preserve">RfC for rejection (with valid data)
</t>
    </r>
    <r>
      <rPr>
        <sz val="10"/>
        <color rgb="FF000000"/>
        <rFont val="Tahoma"/>
      </rPr>
      <t>THEN the Applicant shall reply to the Payee's RTP SP with a DS-12 message (Negative response)</t>
    </r>
  </si>
  <si>
    <t>PYER-RfC.02</t>
  </si>
  <si>
    <t>Invalid RfC from Payee's RTP SP</t>
  </si>
  <si>
    <t>PYER-RfC.02.a</t>
  </si>
  <si>
    <t>RfC with invalid mandatory data (HTTP 400 Bad request)</t>
  </si>
  <si>
    <r>
      <rPr>
        <sz val="10"/>
        <color rgb="FF000000"/>
        <rFont val="Tahoma"/>
      </rPr>
      <t xml:space="preserve">GIVEN that the Applicant assumes the role of Payer's RTP SP
AND an initial DS-02 message has been sent by the Payee's RTP SP to the Applicant
WHEN a DS-11 message is sent by the Payee's RTP SP to the Applicant
AND this message contains a </t>
    </r>
    <r>
      <rPr>
        <b/>
        <sz val="10"/>
        <color rgb="FF000000"/>
        <rFont val="Tahoma"/>
      </rPr>
      <t xml:space="preserve">RfC with invalid mandatory data
</t>
    </r>
    <r>
      <rPr>
        <sz val="10"/>
        <color rgb="FF000000"/>
        <rFont val="Tahoma"/>
      </rPr>
      <t>THEN the Applicant shall reply to the Payee's RTP SP with a Rejection_400 message</t>
    </r>
  </si>
  <si>
    <t>PYER-RfC.02.c</t>
  </si>
  <si>
    <t>RfC with unknown ResourceId value (HTTP 404 Not Found)</t>
  </si>
  <si>
    <r>
      <rPr>
        <sz val="10"/>
        <color rgb="FF000000"/>
        <rFont val="Tahoma"/>
      </rPr>
      <t xml:space="preserve">GIVEN that the Applicant assumes the role of Payer's RTP SP
AND an initial DS-02 message has been sent by the Payee's RTP SP to the Applicant
WHEN a DS-11 message is sent by the Payee's RTP SP to the Applicant
AND this message contains a </t>
    </r>
    <r>
      <rPr>
        <b/>
        <sz val="10"/>
        <color rgb="FF000000"/>
        <rFont val="Tahoma"/>
      </rPr>
      <t xml:space="preserve">RfC with unknown ResourceId value
</t>
    </r>
    <r>
      <rPr>
        <sz val="10"/>
        <color rgb="FF000000"/>
        <rFont val="Tahoma"/>
      </rPr>
      <t>THEN the Applicant shall reply to the Payee's RTP SP with a Rejection_404 message</t>
    </r>
  </si>
  <si>
    <t>Rejection_404</t>
  </si>
  <si>
    <t>PYER-RfC.02.d</t>
  </si>
  <si>
    <t>RfC with invalid Accept header value (HTTP 406 Not Acceptable)</t>
  </si>
  <si>
    <r>
      <rPr>
        <sz val="10"/>
        <color rgb="FF000000"/>
        <rFont val="Tahoma"/>
      </rPr>
      <t xml:space="preserve">GIVEN that the Applicant assumes the role of Payer's RTP SP
AND an initial DS-02 message has been sent by the Payee's RTP SP to the Applicant
WHEN a DS-11 message is sent by the Payee's RTP SP to the Applicant
AND this message contains a </t>
    </r>
    <r>
      <rPr>
        <b/>
        <sz val="10"/>
        <color rgb="FF000000"/>
        <rFont val="Tahoma"/>
      </rPr>
      <t xml:space="preserve">RfC with invalid Accept header value
</t>
    </r>
    <r>
      <rPr>
        <sz val="10"/>
        <color rgb="FF000000"/>
        <rFont val="Tahoma"/>
      </rPr>
      <t>THEN the Applicant shall reply to the Payee's RTP SP with a Rejection_406 message</t>
    </r>
  </si>
  <si>
    <t>PYER-RfC.02.e1</t>
  </si>
  <si>
    <t>RfC with expired ResourceId value (HTTP 410 Gone)</t>
  </si>
  <si>
    <r>
      <rPr>
        <sz val="10"/>
        <color rgb="FF000000"/>
        <rFont val="Tahoma"/>
      </rPr>
      <t xml:space="preserve">GIVEN that the Applicant assumes the role of Payer's RTP SP
AND an initial DS-02 message has been sent by the Payee's RTP SP to the Applicant
WHEN a DS-11 message is sent by the Payee's RTP SP to the Applicant
AND this message contains a </t>
    </r>
    <r>
      <rPr>
        <b/>
        <sz val="10"/>
        <color rgb="FF000000"/>
        <rFont val="Tahoma"/>
      </rPr>
      <t xml:space="preserve">RfC with expired ResourceId value 
</t>
    </r>
    <r>
      <rPr>
        <sz val="10"/>
        <color rgb="FF000000"/>
        <rFont val="Tahoma"/>
      </rPr>
      <t>THEN the Applicant shall reply to the Payee's RTP SP with a Rejection_410 message</t>
    </r>
  </si>
  <si>
    <t>Rejection_410</t>
  </si>
  <si>
    <t>RfC on an already-expired RTP can result either in http 410 or DS-12N response</t>
  </si>
  <si>
    <t>PYER-RfC.02.e2</t>
  </si>
  <si>
    <t>RfC with expired ResourceId value (DS-12N with Reason code "AEXR")</t>
  </si>
  <si>
    <r>
      <rPr>
        <sz val="10"/>
        <color rgb="FF000000"/>
        <rFont val="Tahoma"/>
      </rPr>
      <t xml:space="preserve">GIVEN that the Applicant assumes the role of Payer's RTP SP
AND an initial DS-02 message has been sent by the Payee's RTP SP to the Applicant
WHEN a DS-11 message is sent by the Payee's RTP SP to the Applicant
AND this message contains a </t>
    </r>
    <r>
      <rPr>
        <b/>
        <sz val="10"/>
        <color rgb="FF000000"/>
        <rFont val="Tahoma"/>
      </rPr>
      <t xml:space="preserve">RfC with expired ResourceId value 
</t>
    </r>
    <r>
      <rPr>
        <sz val="10"/>
        <color rgb="FF000000"/>
        <rFont val="Tahoma"/>
      </rPr>
      <t>THEN the Applicant shall reply to the Payee's RTP SP with a DS-12N with Reason code "AEXR"</t>
    </r>
  </si>
  <si>
    <t>PYER-RfC.02.f</t>
  </si>
  <si>
    <t>RfC with invalid Content Type (HTTP 415 Unsupported Media File)</t>
  </si>
  <si>
    <r>
      <rPr>
        <sz val="10"/>
        <color rgb="FF000000"/>
        <rFont val="Tahoma"/>
      </rPr>
      <t xml:space="preserve">GIVEN that the Applicant assumes the role of Payer's RTP SP
AND an initial DS-02 message has been sent by the Payee's RTP SP to the Applicant
WHEN a DS-11 message is sent by the Payee's RTP SP to the Applicant
AND this message contains a </t>
    </r>
    <r>
      <rPr>
        <b/>
        <sz val="10"/>
        <color rgb="FF000000"/>
        <rFont val="Tahoma"/>
      </rPr>
      <t xml:space="preserve">RfC with invalid Content Type
</t>
    </r>
    <r>
      <rPr>
        <sz val="10"/>
        <color rgb="FF000000"/>
        <rFont val="Tahoma"/>
      </rPr>
      <t>THEN the Applicant shall reply to the Payee's RTP SP with a Rejection_415 message</t>
    </r>
  </si>
  <si>
    <t>PYER-RfC.03</t>
  </si>
  <si>
    <t>Valid RfC Status Update from Payee's RTP SP</t>
  </si>
  <si>
    <t>PYER-RfC.03.a</t>
  </si>
  <si>
    <t>Cancellation Status Update (with valid data)</t>
  </si>
  <si>
    <r>
      <rPr>
        <sz val="10"/>
        <color rgb="FF000000"/>
        <rFont val="Tahoma"/>
      </rPr>
      <t xml:space="preserve">GIVEN that the Applicant assumes the role of Payer's RTP SP
AND an initial DS-02 message has been sent by the Payee's RTP SP to the Applicant
AND this DS-02 has successfuly been cancelled
WHEN a DS-15 message is sent by the Payee's RTP SP to the Applicant
AND this message contains a </t>
    </r>
    <r>
      <rPr>
        <b/>
        <sz val="10"/>
        <color rgb="FF000000"/>
        <rFont val="Tahoma"/>
      </rPr>
      <t xml:space="preserve">RTP Cancellation Status Update (with valid data)
</t>
    </r>
    <r>
      <rPr>
        <sz val="10"/>
        <color rgb="FF000000"/>
        <rFont val="Tahoma"/>
      </rPr>
      <t>THEN the Applicant shall reply to the Payee's RTP SP with a DS-16 message</t>
    </r>
  </si>
  <si>
    <t>11b</t>
  </si>
  <si>
    <t>PS-02.10</t>
  </si>
  <si>
    <t>12a, (12b)</t>
  </si>
  <si>
    <t>PYER-RfC.03.b</t>
  </si>
  <si>
    <t>Cancellation Status Update (with invalid data)</t>
  </si>
  <si>
    <r>
      <rPr>
        <sz val="10"/>
        <color rgb="FF000000"/>
        <rFont val="Tahoma"/>
      </rPr>
      <t xml:space="preserve">GIVEN that the Applicant assumes the role of Payer's RTP SP
AND an initial DS-02 message has been sent by the Payee's RTP SP to the Applicant
AND this DS-02 has successfuly been cancelled
WHEN a DS-15 message is sent by the Payee's RTP SP to the Applicant
AND this message contains a </t>
    </r>
    <r>
      <rPr>
        <b/>
        <sz val="10"/>
        <color rgb="FF000000"/>
        <rFont val="Tahoma"/>
      </rPr>
      <t xml:space="preserve">RTP Cancellation Status Update (with invalid data)
</t>
    </r>
    <r>
      <rPr>
        <sz val="10"/>
        <color rgb="FF000000"/>
        <rFont val="Tahoma"/>
      </rPr>
      <t>THEN the Applicant shall reply to the Payee's RTP SP with a Rejection_400 message</t>
    </r>
  </si>
  <si>
    <t>Requirement #</t>
  </si>
  <si>
    <t>Requirement description</t>
  </si>
  <si>
    <t>Total Test cases coverage
(number)</t>
  </si>
  <si>
    <t>Total Test cases coverage
(percentage)</t>
  </si>
  <si>
    <t>Comment</t>
  </si>
  <si>
    <t>Test Plan data</t>
  </si>
  <si>
    <t>#</t>
  </si>
  <si>
    <t>Payee's RTP SP test cases</t>
  </si>
  <si>
    <t>Payer's RTP SP test cases</t>
  </si>
  <si>
    <t>Total number of tests cases</t>
  </si>
  <si>
    <t>HP-R13</t>
  </si>
  <si>
    <t>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</si>
</sst>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sz val="11"/>
      <name val="Calibri"/>
      <family val="2"/>
      <scheme val="minor"/>
    </font>
    <font>
      <sz val="11"/>
      <color theme="1"/>
      <name val="Calibri"/>
      <family val="2"/>
      <scheme val="minor"/>
    </font>
    <font>
      <sz val="8"/>
      <name val="Calibri"/>
      <family val="2"/>
      <scheme val="minor"/>
    </font>
    <font>
      <b/>
      <sz val="10"/>
      <color theme="1"/>
      <name val="Tahoma"/>
      <family val="2"/>
    </font>
    <font>
      <sz val="10"/>
      <color theme="1"/>
      <name val="Tahoma"/>
      <family val="2"/>
    </font>
    <font>
      <b/>
      <sz val="10"/>
      <color theme="0"/>
      <name val="Tahoma"/>
      <family val="2"/>
    </font>
    <font>
      <b/>
      <sz val="11"/>
      <color rgb="FFFFFFFF"/>
      <name val="Calibri"/>
      <family val="2"/>
    </font>
    <font>
      <sz val="11"/>
      <color theme="1"/>
      <name val="Calibri"/>
      <family val="2"/>
    </font>
    <font>
      <sz val="11"/>
      <name val="Calibri"/>
      <family val="2"/>
    </font>
    <font>
      <sz val="11"/>
      <color rgb="FF00000A"/>
      <name val="Calibri"/>
      <family val="2"/>
    </font>
    <font>
      <sz val="10"/>
      <color rgb="FF000000"/>
      <name val="Tahoma"/>
      <family val="2"/>
    </font>
    <font>
      <b/>
      <sz val="10"/>
      <color rgb="FF000000"/>
      <name val="Tahoma"/>
      <family val="2"/>
    </font>
    <font>
      <b/>
      <sz val="10"/>
      <color rgb="FF000000"/>
      <name val="Tahoma"/>
    </font>
    <font>
      <sz val="10"/>
      <color rgb="FF000000"/>
      <name val="Tahoma"/>
    </font>
  </fonts>
  <fills count="11">
    <fill>
      <patternFill patternType="none"/>
    </fill>
    <fill>
      <patternFill patternType="gray125"/>
    </fill>
    <fill>
      <patternFill patternType="solid">
        <fgColor theme="9" tint="0.59999389629810485"/>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8CBAD"/>
        <bgColor indexed="64"/>
      </patternFill>
    </fill>
    <fill>
      <patternFill patternType="solid">
        <fgColor rgb="FF1F497D"/>
        <bgColor indexed="64"/>
      </patternFill>
    </fill>
    <fill>
      <patternFill patternType="solid">
        <fgColor rgb="FF92D050"/>
        <bgColor indexed="64"/>
      </patternFill>
    </fill>
    <fill>
      <patternFill patternType="solid">
        <fgColor rgb="FF00B0F0"/>
        <bgColor indexed="64"/>
      </patternFill>
    </fill>
    <fill>
      <patternFill patternType="solid">
        <fgColor theme="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theme="0"/>
      </left>
      <right style="thin">
        <color theme="0"/>
      </right>
      <top style="thin">
        <color theme="0"/>
      </top>
      <bottom style="thin">
        <color theme="0"/>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9" fontId="3" fillId="0" borderId="0" applyFont="0" applyFill="0" applyBorder="0" applyAlignment="0" applyProtection="0"/>
  </cellStyleXfs>
  <cellXfs count="75">
    <xf numFmtId="0" fontId="0" fillId="0" borderId="0" xfId="0"/>
    <xf numFmtId="0" fontId="0" fillId="0" borderId="0" xfId="0" applyAlignment="1">
      <alignment horizontal="center"/>
    </xf>
    <xf numFmtId="0" fontId="0" fillId="0" borderId="0" xfId="0" applyAlignment="1">
      <alignment horizontal="center" vertical="center" wrapText="1"/>
    </xf>
    <xf numFmtId="0" fontId="0" fillId="0" borderId="0" xfId="0" applyAlignment="1">
      <alignment horizontal="center" wrapText="1"/>
    </xf>
    <xf numFmtId="0" fontId="0" fillId="0" borderId="0" xfId="0" applyAlignment="1">
      <alignment horizontal="center" vertical="center"/>
    </xf>
    <xf numFmtId="0" fontId="0" fillId="0" borderId="0" xfId="0" applyAlignment="1">
      <alignment horizontal="left"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6" fillId="0" borderId="0" xfId="0" applyFont="1" applyAlignment="1">
      <alignment horizontal="center"/>
    </xf>
    <xf numFmtId="0" fontId="6" fillId="0" borderId="0" xfId="0" applyFont="1" applyAlignment="1">
      <alignment horizontal="left" vertical="center" wrapText="1"/>
    </xf>
    <xf numFmtId="0" fontId="6" fillId="0" borderId="2" xfId="0" applyFont="1" applyBorder="1" applyAlignment="1">
      <alignment horizontal="center" wrapText="1"/>
    </xf>
    <xf numFmtId="0" fontId="5" fillId="0" borderId="1" xfId="0" applyFont="1" applyBorder="1" applyAlignment="1">
      <alignment horizontal="center" vertical="center" wrapText="1"/>
    </xf>
    <xf numFmtId="0" fontId="7" fillId="3" borderId="0" xfId="0" applyFont="1" applyFill="1" applyAlignment="1">
      <alignment horizontal="left" vertical="center" indent="1"/>
    </xf>
    <xf numFmtId="0" fontId="7" fillId="3" borderId="0" xfId="0" applyFont="1" applyFill="1" applyAlignment="1">
      <alignment horizontal="center" vertical="center"/>
    </xf>
    <xf numFmtId="0" fontId="7" fillId="3" borderId="0" xfId="0" applyFont="1" applyFill="1" applyAlignment="1">
      <alignment horizontal="left" vertical="center" wrapText="1"/>
    </xf>
    <xf numFmtId="0" fontId="7" fillId="0" borderId="0" xfId="0" applyFont="1" applyAlignment="1">
      <alignment horizontal="left" vertical="center" indent="1"/>
    </xf>
    <xf numFmtId="0" fontId="6" fillId="4" borderId="0" xfId="0" applyFont="1" applyFill="1" applyAlignment="1">
      <alignment horizontal="left" vertical="center" indent="1"/>
    </xf>
    <xf numFmtId="0" fontId="6" fillId="4" borderId="0" xfId="0" applyFont="1" applyFill="1" applyAlignment="1">
      <alignment horizontal="center" vertical="center"/>
    </xf>
    <xf numFmtId="0" fontId="6" fillId="4" borderId="0" xfId="0" applyFont="1" applyFill="1" applyAlignment="1">
      <alignment horizontal="left" vertical="center" wrapText="1"/>
    </xf>
    <xf numFmtId="0" fontId="6" fillId="5" borderId="0" xfId="0" applyFont="1" applyFill="1" applyAlignment="1">
      <alignment horizontal="left" vertical="center" indent="1"/>
    </xf>
    <xf numFmtId="0" fontId="6" fillId="5" borderId="0" xfId="0" applyFont="1" applyFill="1" applyAlignment="1">
      <alignment horizontal="center" vertical="center"/>
    </xf>
    <xf numFmtId="0" fontId="6" fillId="5" borderId="0" xfId="0" applyFont="1" applyFill="1" applyAlignment="1">
      <alignment horizontal="left" vertical="center" wrapText="1"/>
    </xf>
    <xf numFmtId="0" fontId="6" fillId="5" borderId="0" xfId="0" applyFont="1" applyFill="1" applyAlignment="1">
      <alignment horizontal="center" vertical="center" wrapText="1"/>
    </xf>
    <xf numFmtId="0" fontId="6" fillId="0" borderId="0" xfId="0" applyFont="1" applyAlignment="1">
      <alignment horizontal="center" vertical="center"/>
    </xf>
    <xf numFmtId="0" fontId="6" fillId="3" borderId="0" xfId="0" applyFont="1" applyFill="1" applyAlignment="1">
      <alignment horizontal="left" vertical="center" wrapText="1"/>
    </xf>
    <xf numFmtId="0" fontId="6" fillId="4" borderId="0" xfId="0" applyFont="1" applyFill="1" applyAlignment="1">
      <alignment vertical="center" wrapText="1"/>
    </xf>
    <xf numFmtId="0" fontId="6" fillId="0" borderId="0" xfId="0" applyFont="1"/>
    <xf numFmtId="0" fontId="7" fillId="0" borderId="0" xfId="0" applyFont="1" applyAlignment="1">
      <alignment horizontal="left" vertical="center" wrapText="1"/>
    </xf>
    <xf numFmtId="10" fontId="6" fillId="0" borderId="0" xfId="0" applyNumberFormat="1" applyFont="1" applyAlignment="1">
      <alignment horizontal="center" vertical="center" wrapText="1"/>
    </xf>
    <xf numFmtId="1" fontId="6" fillId="0" borderId="0" xfId="0" applyNumberFormat="1" applyFont="1" applyAlignment="1">
      <alignment horizontal="center" vertical="center"/>
    </xf>
    <xf numFmtId="0" fontId="7" fillId="3" borderId="0" xfId="0" applyFont="1" applyFill="1" applyAlignment="1">
      <alignment horizontal="center" vertical="center" wrapText="1"/>
    </xf>
    <xf numFmtId="0" fontId="6" fillId="4" borderId="0" xfId="0" applyFont="1" applyFill="1" applyAlignment="1">
      <alignment horizontal="center" vertical="center" wrapText="1"/>
    </xf>
    <xf numFmtId="0" fontId="7" fillId="0" borderId="0" xfId="0" applyFont="1" applyAlignment="1">
      <alignment horizontal="center" vertical="center" wrapText="1"/>
    </xf>
    <xf numFmtId="0" fontId="6" fillId="0" borderId="0" xfId="0" applyFont="1" applyAlignment="1">
      <alignment horizontal="center" vertical="center" wrapText="1"/>
    </xf>
    <xf numFmtId="0" fontId="5" fillId="4" borderId="0" xfId="0" applyFont="1" applyFill="1" applyAlignment="1">
      <alignment horizontal="center" vertical="center" wrapText="1"/>
    </xf>
    <xf numFmtId="0" fontId="6" fillId="0" borderId="0" xfId="0" applyFont="1" applyAlignment="1">
      <alignment horizontal="left" wrapText="1"/>
    </xf>
    <xf numFmtId="0" fontId="6" fillId="4" borderId="0" xfId="0" applyFont="1" applyFill="1" applyAlignment="1">
      <alignment horizontal="left" vertical="center"/>
    </xf>
    <xf numFmtId="0" fontId="0" fillId="0" borderId="0" xfId="0" applyAlignment="1">
      <alignment horizontal="left" wrapText="1"/>
    </xf>
    <xf numFmtId="0" fontId="2" fillId="2" borderId="7" xfId="0" applyFont="1" applyFill="1" applyBorder="1" applyAlignment="1">
      <alignment vertical="center" wrapText="1"/>
    </xf>
    <xf numFmtId="0" fontId="0" fillId="0" borderId="6" xfId="0" applyBorder="1" applyAlignment="1">
      <alignment horizontal="center"/>
    </xf>
    <xf numFmtId="0" fontId="8" fillId="7" borderId="9" xfId="0" applyFont="1" applyFill="1" applyBorder="1" applyAlignment="1">
      <alignment horizontal="center" vertical="center" wrapText="1"/>
    </xf>
    <xf numFmtId="0" fontId="9" fillId="0" borderId="1" xfId="0" quotePrefix="1" applyFont="1" applyBorder="1" applyAlignment="1">
      <alignment vertical="center" wrapText="1"/>
    </xf>
    <xf numFmtId="0" fontId="10" fillId="0" borderId="1" xfId="0" applyFont="1" applyBorder="1" applyAlignment="1">
      <alignment horizontal="center" vertical="center" wrapText="1"/>
    </xf>
    <xf numFmtId="14" fontId="10" fillId="0" borderId="1" xfId="0" applyNumberFormat="1" applyFont="1" applyBorder="1" applyAlignment="1">
      <alignment horizontal="center" vertical="center" wrapText="1"/>
    </xf>
    <xf numFmtId="0" fontId="10" fillId="0" borderId="1" xfId="0" quotePrefix="1" applyFont="1" applyBorder="1" applyAlignment="1">
      <alignment vertical="center" wrapText="1"/>
    </xf>
    <xf numFmtId="0" fontId="11" fillId="0" borderId="1" xfId="0" applyFont="1" applyBorder="1" applyAlignment="1">
      <alignment horizontal="center" vertical="center" wrapText="1"/>
    </xf>
    <xf numFmtId="14" fontId="11" fillId="0" borderId="1" xfId="0" applyNumberFormat="1" applyFont="1" applyBorder="1" applyAlignment="1">
      <alignment horizontal="center" vertical="center" wrapText="1"/>
    </xf>
    <xf numFmtId="14" fontId="9" fillId="0" borderId="1" xfId="0" quotePrefix="1" applyNumberFormat="1" applyFont="1" applyBorder="1" applyAlignment="1">
      <alignment horizontal="center" vertical="center" wrapText="1"/>
    </xf>
    <xf numFmtId="0" fontId="9" fillId="0" borderId="1" xfId="0" quotePrefix="1" applyFont="1" applyBorder="1" applyAlignment="1">
      <alignment horizontal="center" vertical="center" wrapText="1"/>
    </xf>
    <xf numFmtId="0" fontId="2" fillId="2" borderId="7" xfId="0" applyFont="1" applyFill="1" applyBorder="1" applyAlignment="1">
      <alignment horizontal="center" vertical="center" wrapText="1"/>
    </xf>
    <xf numFmtId="0" fontId="7" fillId="0" borderId="0" xfId="0" applyFont="1" applyAlignment="1">
      <alignment horizontal="center" vertical="center" indent="1"/>
    </xf>
    <xf numFmtId="0" fontId="6" fillId="0" borderId="0" xfId="0" applyFont="1" applyAlignment="1">
      <alignment horizontal="center" vertical="center" indent="1"/>
    </xf>
    <xf numFmtId="0" fontId="1" fillId="0" borderId="10" xfId="0" applyFont="1" applyBorder="1"/>
    <xf numFmtId="0" fontId="0" fillId="8" borderId="10" xfId="0" applyFill="1" applyBorder="1"/>
    <xf numFmtId="0" fontId="0" fillId="9" borderId="10" xfId="0" applyFill="1" applyBorder="1"/>
    <xf numFmtId="0" fontId="1" fillId="0" borderId="10" xfId="0" applyFont="1" applyBorder="1" applyAlignment="1">
      <alignment horizontal="center"/>
    </xf>
    <xf numFmtId="0" fontId="6" fillId="6" borderId="0" xfId="0" applyFont="1" applyFill="1" applyAlignment="1">
      <alignment horizontal="center" vertical="center" wrapText="1"/>
    </xf>
    <xf numFmtId="0" fontId="6" fillId="6" borderId="0" xfId="0" applyFont="1" applyFill="1" applyAlignment="1">
      <alignment horizontal="center" vertical="center"/>
    </xf>
    <xf numFmtId="0" fontId="0" fillId="0" borderId="6" xfId="0" applyBorder="1" applyAlignment="1">
      <alignment horizontal="center" vertical="center"/>
    </xf>
    <xf numFmtId="0" fontId="11" fillId="0" borderId="1" xfId="0" quotePrefix="1" applyFont="1" applyBorder="1" applyAlignment="1">
      <alignment vertical="center" wrapText="1"/>
    </xf>
    <xf numFmtId="0" fontId="0" fillId="4" borderId="0" xfId="0" applyFill="1"/>
    <xf numFmtId="0" fontId="6" fillId="4" borderId="0" xfId="0" applyFont="1" applyFill="1" applyAlignment="1">
      <alignment horizontal="center" vertical="center" indent="1"/>
    </xf>
    <xf numFmtId="0" fontId="15" fillId="5" borderId="0" xfId="0" applyFont="1" applyFill="1" applyAlignment="1">
      <alignment horizontal="left" vertical="center" wrapText="1"/>
    </xf>
    <xf numFmtId="0" fontId="0" fillId="0" borderId="10" xfId="0" applyBorder="1" applyAlignment="1">
      <alignment horizontal="center"/>
    </xf>
    <xf numFmtId="10" fontId="5" fillId="0" borderId="0" xfId="0" applyNumberFormat="1" applyFont="1" applyAlignment="1">
      <alignment horizontal="center" vertical="center" wrapText="1"/>
    </xf>
    <xf numFmtId="10" fontId="0" fillId="0" borderId="0" xfId="0" applyNumberFormat="1" applyAlignment="1">
      <alignment horizontal="center" vertical="center"/>
    </xf>
    <xf numFmtId="9" fontId="6" fillId="0" borderId="0" xfId="1" applyFont="1" applyAlignment="1">
      <alignment horizontal="center" vertical="center"/>
    </xf>
    <xf numFmtId="0" fontId="5" fillId="10" borderId="3" xfId="0" applyFont="1" applyFill="1" applyBorder="1" applyAlignment="1">
      <alignment horizontal="center" vertical="center" wrapText="1"/>
    </xf>
    <xf numFmtId="0" fontId="13" fillId="10" borderId="5" xfId="0" applyFont="1" applyFill="1" applyBorder="1" applyAlignment="1">
      <alignment horizontal="center" vertical="center" wrapText="1"/>
    </xf>
    <xf numFmtId="0" fontId="13" fillId="10" borderId="4"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14" fillId="10" borderId="1" xfId="0" applyFont="1" applyFill="1" applyBorder="1" applyAlignment="1">
      <alignment horizontal="center" vertical="center" wrapText="1"/>
    </xf>
    <xf numFmtId="0" fontId="8" fillId="7" borderId="8" xfId="0" applyFont="1" applyFill="1" applyBorder="1" applyAlignment="1">
      <alignment horizontal="center" vertical="center" wrapText="1"/>
    </xf>
    <xf numFmtId="0" fontId="5" fillId="10" borderId="1" xfId="0" applyFont="1" applyFill="1" applyBorder="1" applyAlignment="1">
      <alignment horizontal="center" vertical="center" wrapText="1"/>
    </xf>
    <xf numFmtId="0" fontId="5" fillId="10" borderId="2" xfId="0" applyFont="1" applyFill="1" applyBorder="1" applyAlignment="1">
      <alignment horizontal="center" vertical="center" wrapText="1"/>
    </xf>
  </cellXfs>
  <cellStyles count="2">
    <cellStyle name="Normal" xfId="0" builtinId="0"/>
    <cellStyle name="Pourcentage" xfId="1" builtinId="5"/>
  </cellStyles>
  <dxfs count="2">
    <dxf>
      <font>
        <b/>
        <i val="0"/>
      </font>
      <fill>
        <patternFill>
          <bgColor rgb="FFFFC7CE"/>
        </patternFill>
      </fill>
    </dxf>
    <dxf>
      <font>
        <b/>
        <i val="0"/>
      </font>
      <fill>
        <patternFill>
          <bgColor rgb="FFFFC7CE"/>
        </patternFill>
      </fill>
    </dxf>
  </dxfs>
  <tableStyles count="0" defaultTableStyle="TableStyleMedium2" defaultPivotStyle="PivotStyleLight16"/>
  <colors>
    <mruColors>
      <color rgb="FFF8CBAD"/>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Requirements coverage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'Requirements Coverage'!$C$1</c:f>
              <c:strCache>
                <c:ptCount val="1"/>
                <c:pt idx="0">
                  <c:v>Total Test cases coverage
(number)</c:v>
                </c:pt>
              </c:strCache>
            </c:strRef>
          </c:tx>
          <c:spPr>
            <a:solidFill>
              <a:schemeClr val="accent1"/>
            </a:solidFill>
            <a:ln>
              <a:noFill/>
            </a:ln>
            <a:effectLst/>
          </c:spPr>
          <c:invertIfNegative val="0"/>
          <c:cat>
            <c:strRef>
              <c:f>'Requirements Coverage'!$A$2:$A$11</c:f>
              <c:strCache>
                <c:ptCount val="10"/>
                <c:pt idx="0">
                  <c:v>HP-R1</c:v>
                </c:pt>
                <c:pt idx="1">
                  <c:v>HP-R2</c:v>
                </c:pt>
                <c:pt idx="2">
                  <c:v>HP-R3</c:v>
                </c:pt>
                <c:pt idx="3">
                  <c:v>HP-R4</c:v>
                </c:pt>
                <c:pt idx="4">
                  <c:v>HP-R5</c:v>
                </c:pt>
                <c:pt idx="5">
                  <c:v>HP-R6</c:v>
                </c:pt>
                <c:pt idx="6">
                  <c:v>HP-R7</c:v>
                </c:pt>
                <c:pt idx="7">
                  <c:v>HP-R8</c:v>
                </c:pt>
                <c:pt idx="8">
                  <c:v>HP-R9</c:v>
                </c:pt>
                <c:pt idx="9">
                  <c:v>HP-R13</c:v>
                </c:pt>
              </c:strCache>
            </c:strRef>
          </c:cat>
          <c:val>
            <c:numRef>
              <c:f>'Requirements Coverage'!$C$2:$C$11</c:f>
              <c:numCache>
                <c:formatCode>General</c:formatCode>
                <c:ptCount val="10"/>
                <c:pt idx="0">
                  <c:v>30</c:v>
                </c:pt>
                <c:pt idx="1">
                  <c:v>0</c:v>
                </c:pt>
                <c:pt idx="2">
                  <c:v>31</c:v>
                </c:pt>
                <c:pt idx="3">
                  <c:v>24</c:v>
                </c:pt>
                <c:pt idx="4">
                  <c:v>33</c:v>
                </c:pt>
                <c:pt idx="5">
                  <c:v>54</c:v>
                </c:pt>
                <c:pt idx="6">
                  <c:v>54</c:v>
                </c:pt>
                <c:pt idx="7">
                  <c:v>0</c:v>
                </c:pt>
                <c:pt idx="8">
                  <c:v>58</c:v>
                </c:pt>
                <c:pt idx="9">
                  <c:v>59</c:v>
                </c:pt>
              </c:numCache>
            </c:numRef>
          </c:val>
          <c:extLst>
            <c:ext xmlns:c16="http://schemas.microsoft.com/office/drawing/2014/chart" uri="{C3380CC4-5D6E-409C-BE32-E72D297353CC}">
              <c16:uniqueId val="{00000004-8001-456F-BCAA-29AF0F62B327}"/>
            </c:ext>
          </c:extLst>
        </c:ser>
        <c:dLbls>
          <c:showLegendKey val="0"/>
          <c:showVal val="0"/>
          <c:showCatName val="0"/>
          <c:showSerName val="0"/>
          <c:showPercent val="0"/>
          <c:showBubbleSize val="0"/>
        </c:dLbls>
        <c:gapWidth val="219"/>
        <c:overlap val="-27"/>
        <c:axId val="581194247"/>
        <c:axId val="581196295"/>
      </c:barChart>
      <c:catAx>
        <c:axId val="58119424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Requirements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1196295"/>
        <c:crosses val="autoZero"/>
        <c:auto val="1"/>
        <c:lblAlgn val="ctr"/>
        <c:lblOffset val="100"/>
        <c:noMultiLvlLbl val="0"/>
      </c:catAx>
      <c:valAx>
        <c:axId val="58119629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Test cases coverage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119424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685800</xdr:colOff>
      <xdr:row>4</xdr:row>
      <xdr:rowOff>180975</xdr:rowOff>
    </xdr:from>
    <xdr:to>
      <xdr:col>8</xdr:col>
      <xdr:colOff>2790825</xdr:colOff>
      <xdr:row>8</xdr:row>
      <xdr:rowOff>285750</xdr:rowOff>
    </xdr:to>
    <xdr:graphicFrame macro="">
      <xdr:nvGraphicFramePr>
        <xdr:cNvPr id="2" name="Graphique 1">
          <a:extLst>
            <a:ext uri="{FF2B5EF4-FFF2-40B4-BE49-F238E27FC236}">
              <a16:creationId xmlns:a16="http://schemas.microsoft.com/office/drawing/2014/main" id="{9FBB9A6A-39AA-AF1C-E5C6-7367AA8FBB00}"/>
            </a:ext>
            <a:ext uri="{147F2762-F138-4A5C-976F-8EAC2B608ADB}">
              <a16:predDERef xmlns:a16="http://schemas.microsoft.com/office/drawing/2014/main" pred="{9AADF7E1-206C-B459-CDEB-F1DD2B1CDCF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0A497B-B20B-44A9-8C5D-8D7F32615485}">
  <dimension ref="A1:C8"/>
  <sheetViews>
    <sheetView tabSelected="1" workbookViewId="0">
      <selection activeCell="B9" sqref="B9"/>
    </sheetView>
  </sheetViews>
  <sheetFormatPr baseColWidth="10" defaultColWidth="11.42578125" defaultRowHeight="15" x14ac:dyDescent="0.25"/>
  <cols>
    <col min="2" max="2" width="14.28515625" style="1" customWidth="1"/>
    <col min="3" max="3" width="75.28515625" customWidth="1"/>
    <col min="4" max="5" width="9.28515625"/>
    <col min="6" max="6" width="125.7109375" customWidth="1"/>
    <col min="7" max="9" width="9.28515625"/>
  </cols>
  <sheetData>
    <row r="1" spans="1:3" ht="15" customHeight="1" x14ac:dyDescent="0.25">
      <c r="A1" s="72" t="s">
        <v>0</v>
      </c>
      <c r="B1" s="40" t="s">
        <v>1</v>
      </c>
      <c r="C1" s="40" t="s">
        <v>2</v>
      </c>
    </row>
    <row r="2" spans="1:3" x14ac:dyDescent="0.25">
      <c r="A2" s="48" t="s">
        <v>3</v>
      </c>
      <c r="B2" s="47" t="s">
        <v>4</v>
      </c>
      <c r="C2" s="41" t="s">
        <v>5</v>
      </c>
    </row>
    <row r="3" spans="1:3" x14ac:dyDescent="0.25">
      <c r="A3" s="42" t="s">
        <v>6</v>
      </c>
      <c r="B3" s="43">
        <v>45120</v>
      </c>
      <c r="C3" s="44" t="s">
        <v>7</v>
      </c>
    </row>
    <row r="4" spans="1:3" ht="30" x14ac:dyDescent="0.25">
      <c r="A4" s="45" t="s">
        <v>8</v>
      </c>
      <c r="B4" s="46">
        <v>45184</v>
      </c>
      <c r="C4" s="44" t="s">
        <v>9</v>
      </c>
    </row>
    <row r="5" spans="1:3" x14ac:dyDescent="0.25">
      <c r="A5" s="45" t="s">
        <v>10</v>
      </c>
      <c r="B5" s="46">
        <v>45218</v>
      </c>
      <c r="C5" s="59" t="s">
        <v>11</v>
      </c>
    </row>
    <row r="6" spans="1:3" ht="45" x14ac:dyDescent="0.25">
      <c r="A6" s="45" t="s">
        <v>12</v>
      </c>
      <c r="B6" s="46">
        <v>45252</v>
      </c>
      <c r="C6" s="59" t="s">
        <v>13</v>
      </c>
    </row>
    <row r="7" spans="1:3" x14ac:dyDescent="0.25">
      <c r="A7" s="45" t="s">
        <v>14</v>
      </c>
      <c r="B7" s="46">
        <v>45336</v>
      </c>
      <c r="C7" s="59" t="s">
        <v>15</v>
      </c>
    </row>
    <row r="8" spans="1:3" x14ac:dyDescent="0.25">
      <c r="A8" s="45" t="s">
        <v>383</v>
      </c>
      <c r="B8" s="46">
        <v>46008</v>
      </c>
      <c r="C8" s="59" t="s">
        <v>16</v>
      </c>
    </row>
  </sheetData>
  <pageMargins left="0.7" right="0.7" top="0.75" bottom="0.75" header="0.3" footer="0.3"/>
  <pageSetup paperSize="9" orientation="portrait" r:id="rId1"/>
  <headerFooter>
    <oddFooter>&amp;L&amp;1#&amp;"Tahoma"&amp;9&amp;KCF022BC2 – Usage restreint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C3AB9-6E40-401B-8D4F-503DB0B26D04}">
  <dimension ref="A2:F5"/>
  <sheetViews>
    <sheetView workbookViewId="0">
      <selection activeCell="D5" sqref="D5"/>
    </sheetView>
  </sheetViews>
  <sheetFormatPr baseColWidth="10" defaultColWidth="9.28515625" defaultRowHeight="15" x14ac:dyDescent="0.25"/>
  <cols>
    <col min="1" max="1" width="22.7109375" bestFit="1" customWidth="1"/>
    <col min="2" max="4" width="22.7109375" customWidth="1"/>
    <col min="5" max="5" width="14.7109375" customWidth="1"/>
  </cols>
  <sheetData>
    <row r="2" spans="1:6" x14ac:dyDescent="0.25">
      <c r="A2" s="55" t="s">
        <v>17</v>
      </c>
      <c r="B2" s="55" t="s">
        <v>18</v>
      </c>
      <c r="C2" s="55" t="s">
        <v>19</v>
      </c>
      <c r="D2" s="55" t="s">
        <v>20</v>
      </c>
      <c r="E2" s="55" t="s">
        <v>21</v>
      </c>
    </row>
    <row r="3" spans="1:6" x14ac:dyDescent="0.25">
      <c r="A3" s="53" t="s">
        <v>22</v>
      </c>
      <c r="B3" s="63" t="s">
        <v>22</v>
      </c>
      <c r="C3" s="63" t="s">
        <v>23</v>
      </c>
      <c r="D3" s="63" t="s">
        <v>24</v>
      </c>
      <c r="E3" s="63">
        <f>COUNTIFS('Payee''s RTP SP'!C:C,"Case")</f>
        <v>31</v>
      </c>
      <c r="F3" t="s">
        <v>25</v>
      </c>
    </row>
    <row r="4" spans="1:6" x14ac:dyDescent="0.25">
      <c r="A4" s="54" t="s">
        <v>23</v>
      </c>
      <c r="B4" s="63" t="s">
        <v>23</v>
      </c>
      <c r="C4" s="63" t="s">
        <v>22</v>
      </c>
      <c r="D4" s="63" t="s">
        <v>26</v>
      </c>
      <c r="E4" s="63">
        <f>COUNTIFS('Payer''s RTP SP'!C:C,"Case")</f>
        <v>27</v>
      </c>
    </row>
    <row r="5" spans="1:6" x14ac:dyDescent="0.25">
      <c r="A5" s="52" t="s">
        <v>27</v>
      </c>
      <c r="B5" s="52"/>
      <c r="C5" s="52"/>
      <c r="D5" s="52"/>
      <c r="E5" s="55">
        <f>SUM(E3:E4)</f>
        <v>58</v>
      </c>
    </row>
  </sheetData>
  <pageMargins left="0.7" right="0.7" top="0.75" bottom="0.75" header="0.3" footer="0.3"/>
  <pageSetup paperSize="9" orientation="portrait" r:id="rId1"/>
  <headerFooter>
    <oddFooter>&amp;L&amp;1#&amp;"Tahoma"&amp;9&amp;KCF022BC2 – Usage restreint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3D717-647F-498B-B9E9-3BA6DABFB810}">
  <sheetPr>
    <tabColor rgb="FF92D050"/>
  </sheetPr>
  <dimension ref="A1:Z45"/>
  <sheetViews>
    <sheetView zoomScale="80" zoomScaleNormal="80" workbookViewId="0">
      <pane xSplit="4" ySplit="2" topLeftCell="E3" activePane="bottomRight" state="frozen"/>
      <selection pane="topRight"/>
      <selection pane="bottomLeft" activeCell="D29" sqref="D29"/>
      <selection pane="bottomRight" activeCell="E9" sqref="E9"/>
    </sheetView>
  </sheetViews>
  <sheetFormatPr baseColWidth="10" defaultColWidth="8.7109375" defaultRowHeight="15" customHeight="1" outlineLevelRow="1" outlineLevelCol="1" x14ac:dyDescent="0.25"/>
  <cols>
    <col min="1" max="1" width="1.7109375" bestFit="1" customWidth="1"/>
    <col min="2" max="2" width="18.140625" style="1" bestFit="1" customWidth="1"/>
    <col min="3" max="3" width="11.28515625" style="1" customWidth="1"/>
    <col min="4" max="4" width="49.42578125" style="37" bestFit="1" customWidth="1"/>
    <col min="5" max="5" width="59.5703125" style="5" bestFit="1" customWidth="1"/>
    <col min="6" max="6" width="114.7109375" style="5" customWidth="1"/>
    <col min="7" max="7" width="17.5703125" style="2" customWidth="1"/>
    <col min="8" max="8" width="18.140625" style="2" customWidth="1"/>
    <col min="9" max="9" width="14.5703125" style="1" customWidth="1" outlineLevel="1"/>
    <col min="10" max="10" width="33.28515625" style="4" customWidth="1"/>
    <col min="11" max="11" width="21.5703125" style="1" customWidth="1"/>
    <col min="12" max="12" width="19.140625" style="1" customWidth="1"/>
    <col min="13" max="13" width="15.140625" style="1" customWidth="1" outlineLevel="1"/>
    <col min="14" max="14" width="21.5703125" style="1" customWidth="1"/>
    <col min="15" max="15" width="13.42578125" style="3" customWidth="1"/>
    <col min="16" max="16" width="48.140625" style="2" hidden="1" customWidth="1" outlineLevel="1"/>
    <col min="17" max="17" width="42.5703125" style="2" hidden="1" customWidth="1" outlineLevel="1"/>
    <col min="18" max="18" width="65.28515625" style="4" hidden="1" customWidth="1" outlineLevel="1"/>
    <col min="19" max="19" width="64.7109375" style="4" hidden="1" customWidth="1" outlineLevel="1"/>
    <col min="20" max="20" width="52.5703125" style="4" hidden="1" customWidth="1" outlineLevel="1"/>
    <col min="21" max="21" width="50" style="4" hidden="1" customWidth="1" outlineLevel="1"/>
    <col min="22" max="22" width="61.140625" style="4" hidden="1" customWidth="1" outlineLevel="1"/>
    <col min="23" max="23" width="58.5703125" style="4" hidden="1" customWidth="1" outlineLevel="1"/>
    <col min="24" max="24" width="71" style="4" hidden="1" customWidth="1" outlineLevel="1"/>
    <col min="25" max="25" width="49.5703125" style="4" hidden="1" customWidth="1" outlineLevel="1"/>
    <col min="26" max="26" width="8.7109375" collapsed="1"/>
    <col min="16379" max="16384" width="0" hidden="1" customWidth="1"/>
  </cols>
  <sheetData>
    <row r="1" spans="1:25" x14ac:dyDescent="0.25">
      <c r="B1" s="8"/>
      <c r="C1" s="8"/>
      <c r="D1" s="35"/>
      <c r="E1" s="9"/>
      <c r="F1" s="9"/>
      <c r="G1" s="58"/>
      <c r="H1" s="73" t="s">
        <v>28</v>
      </c>
      <c r="I1" s="73"/>
      <c r="J1" s="73"/>
      <c r="K1" s="67"/>
      <c r="L1" s="74" t="s">
        <v>29</v>
      </c>
      <c r="M1" s="74"/>
      <c r="N1" s="74"/>
      <c r="O1" s="10"/>
      <c r="P1" s="6" t="s">
        <v>30</v>
      </c>
      <c r="Q1" s="6" t="s">
        <v>31</v>
      </c>
      <c r="R1" s="6" t="s">
        <v>32</v>
      </c>
      <c r="S1" s="6" t="s">
        <v>33</v>
      </c>
      <c r="T1" s="6" t="s">
        <v>34</v>
      </c>
      <c r="U1" s="7" t="s">
        <v>35</v>
      </c>
      <c r="V1" s="6" t="s">
        <v>36</v>
      </c>
      <c r="W1" s="7" t="s">
        <v>37</v>
      </c>
      <c r="X1" s="7" t="s">
        <v>38</v>
      </c>
      <c r="Y1" s="7" t="s">
        <v>39</v>
      </c>
    </row>
    <row r="2" spans="1:25" s="26" customFormat="1" ht="102" customHeight="1" x14ac:dyDescent="0.2">
      <c r="B2" s="11" t="s">
        <v>40</v>
      </c>
      <c r="C2" s="11" t="s">
        <v>41</v>
      </c>
      <c r="D2" s="11" t="s">
        <v>42</v>
      </c>
      <c r="E2" s="11" t="s">
        <v>43</v>
      </c>
      <c r="F2" s="11" t="s">
        <v>44</v>
      </c>
      <c r="G2" s="11" t="s">
        <v>45</v>
      </c>
      <c r="H2" s="68" t="s">
        <v>46</v>
      </c>
      <c r="I2" s="69" t="s">
        <v>47</v>
      </c>
      <c r="J2" s="69" t="s">
        <v>48</v>
      </c>
      <c r="K2" s="70" t="s">
        <v>49</v>
      </c>
      <c r="L2" s="71" t="s">
        <v>50</v>
      </c>
      <c r="M2" s="70" t="s">
        <v>51</v>
      </c>
      <c r="N2" s="71" t="s">
        <v>52</v>
      </c>
      <c r="O2" s="11" t="s">
        <v>53</v>
      </c>
      <c r="P2" s="49" t="s">
        <v>54</v>
      </c>
      <c r="Q2" s="49" t="s">
        <v>55</v>
      </c>
      <c r="R2" s="49" t="s">
        <v>56</v>
      </c>
      <c r="S2" s="49" t="s">
        <v>57</v>
      </c>
      <c r="T2" s="49" t="s">
        <v>58</v>
      </c>
      <c r="U2" s="49" t="s">
        <v>59</v>
      </c>
      <c r="V2" s="49" t="s">
        <v>60</v>
      </c>
      <c r="W2" s="49" t="s">
        <v>61</v>
      </c>
      <c r="X2" s="49" t="s">
        <v>62</v>
      </c>
      <c r="Y2" s="49" t="s">
        <v>63</v>
      </c>
    </row>
    <row r="3" spans="1:25" x14ac:dyDescent="0.25">
      <c r="B3" s="12" t="s">
        <v>64</v>
      </c>
      <c r="C3" s="13" t="s">
        <v>42</v>
      </c>
      <c r="D3" s="12" t="s">
        <v>65</v>
      </c>
      <c r="E3" s="14"/>
      <c r="F3" s="14"/>
      <c r="G3" s="30"/>
      <c r="H3" s="13"/>
      <c r="I3" s="13"/>
      <c r="J3" s="13"/>
      <c r="K3" s="13"/>
      <c r="L3" s="13"/>
      <c r="M3" s="13"/>
      <c r="N3" s="13"/>
      <c r="O3" s="14"/>
      <c r="P3" s="50"/>
      <c r="Q3" s="50"/>
      <c r="R3" s="6"/>
      <c r="S3" s="6"/>
      <c r="T3" s="6"/>
      <c r="U3" s="6"/>
      <c r="V3" s="6"/>
      <c r="W3" s="6"/>
      <c r="X3" s="6"/>
      <c r="Y3" s="23"/>
    </row>
    <row r="4" spans="1:25" outlineLevel="1" x14ac:dyDescent="0.25">
      <c r="B4" s="16" t="s">
        <v>66</v>
      </c>
      <c r="C4" s="17" t="s">
        <v>67</v>
      </c>
      <c r="D4" s="16" t="s">
        <v>68</v>
      </c>
      <c r="E4" s="18" t="s">
        <v>69</v>
      </c>
      <c r="F4" s="18"/>
      <c r="G4" s="31"/>
      <c r="H4" s="17"/>
      <c r="I4" s="17"/>
      <c r="J4" s="17"/>
      <c r="K4" s="17"/>
      <c r="L4" s="17"/>
      <c r="M4" s="17"/>
      <c r="N4" s="17"/>
      <c r="O4" s="18"/>
      <c r="P4" s="51"/>
      <c r="Q4" s="51"/>
      <c r="R4" s="6"/>
      <c r="S4" s="6"/>
      <c r="T4" s="6"/>
      <c r="U4" s="6"/>
      <c r="V4" s="6"/>
      <c r="W4" s="6"/>
      <c r="X4" s="6"/>
      <c r="Y4" s="23"/>
    </row>
    <row r="5" spans="1:25" ht="80.099999999999994" customHeight="1" outlineLevel="1" x14ac:dyDescent="0.25">
      <c r="B5" s="19" t="s">
        <v>70</v>
      </c>
      <c r="C5" s="20" t="s">
        <v>71</v>
      </c>
      <c r="D5" s="21" t="s">
        <v>68</v>
      </c>
      <c r="E5" s="21" t="s">
        <v>72</v>
      </c>
      <c r="F5" s="62" t="s">
        <v>73</v>
      </c>
      <c r="G5" s="56" t="s">
        <v>74</v>
      </c>
      <c r="H5" s="20" t="s">
        <v>23</v>
      </c>
      <c r="I5" s="20" t="s">
        <v>75</v>
      </c>
      <c r="J5" s="20" t="s">
        <v>76</v>
      </c>
      <c r="K5" s="20" t="s">
        <v>75</v>
      </c>
      <c r="L5" s="20" t="s">
        <v>77</v>
      </c>
      <c r="M5" s="20" t="s">
        <v>75</v>
      </c>
      <c r="N5" s="20" t="s">
        <v>78</v>
      </c>
      <c r="O5" s="21"/>
      <c r="P5" s="33">
        <v>1</v>
      </c>
      <c r="Q5" s="33">
        <v>0</v>
      </c>
      <c r="R5" s="23">
        <v>0</v>
      </c>
      <c r="S5" s="23">
        <v>0</v>
      </c>
      <c r="T5" s="23">
        <v>0</v>
      </c>
      <c r="U5" s="23">
        <v>0</v>
      </c>
      <c r="V5" s="23">
        <v>0</v>
      </c>
      <c r="W5" s="23">
        <v>0</v>
      </c>
      <c r="X5" s="23">
        <v>1</v>
      </c>
      <c r="Y5" s="23">
        <v>1</v>
      </c>
    </row>
    <row r="6" spans="1:25" ht="80.099999999999994" customHeight="1" outlineLevel="1" x14ac:dyDescent="0.25">
      <c r="B6" s="19" t="s">
        <v>79</v>
      </c>
      <c r="C6" s="20" t="s">
        <v>71</v>
      </c>
      <c r="D6" s="21" t="s">
        <v>68</v>
      </c>
      <c r="E6" s="21" t="s">
        <v>80</v>
      </c>
      <c r="F6" s="62" t="s">
        <v>81</v>
      </c>
      <c r="G6" s="56" t="s">
        <v>74</v>
      </c>
      <c r="H6" s="20" t="s">
        <v>23</v>
      </c>
      <c r="I6" s="20" t="s">
        <v>75</v>
      </c>
      <c r="J6" s="20" t="s">
        <v>76</v>
      </c>
      <c r="K6" s="20" t="s">
        <v>75</v>
      </c>
      <c r="L6" s="20" t="s">
        <v>77</v>
      </c>
      <c r="M6" s="20" t="s">
        <v>75</v>
      </c>
      <c r="N6" s="20" t="s">
        <v>82</v>
      </c>
      <c r="O6" s="21"/>
      <c r="P6" s="33">
        <v>1</v>
      </c>
      <c r="Q6" s="33">
        <v>0</v>
      </c>
      <c r="R6" s="23">
        <v>0</v>
      </c>
      <c r="S6" s="23">
        <v>0</v>
      </c>
      <c r="T6" s="23">
        <v>0</v>
      </c>
      <c r="U6" s="23">
        <v>0</v>
      </c>
      <c r="V6" s="23">
        <v>0</v>
      </c>
      <c r="W6" s="23">
        <v>0</v>
      </c>
      <c r="X6" s="23">
        <v>1</v>
      </c>
      <c r="Y6" s="23">
        <v>1</v>
      </c>
    </row>
    <row r="7" spans="1:25" outlineLevel="1" x14ac:dyDescent="0.25">
      <c r="B7" s="16" t="s">
        <v>83</v>
      </c>
      <c r="C7" s="17" t="s">
        <v>67</v>
      </c>
      <c r="D7" s="16" t="s">
        <v>84</v>
      </c>
      <c r="E7" s="18" t="s">
        <v>85</v>
      </c>
      <c r="F7" s="18"/>
      <c r="G7" s="31"/>
      <c r="H7" s="17"/>
      <c r="I7" s="17"/>
      <c r="J7" s="17"/>
      <c r="K7" s="17"/>
      <c r="L7" s="17"/>
      <c r="M7" s="17"/>
      <c r="N7" s="17"/>
      <c r="O7" s="18"/>
      <c r="P7" s="51"/>
      <c r="Q7" s="51"/>
      <c r="R7" s="6"/>
      <c r="S7" s="6"/>
      <c r="T7" s="6"/>
      <c r="U7" s="6"/>
      <c r="V7" s="6"/>
      <c r="W7" s="6"/>
      <c r="X7" s="6"/>
      <c r="Y7" s="23"/>
    </row>
    <row r="8" spans="1:25" ht="80.099999999999994" customHeight="1" outlineLevel="1" x14ac:dyDescent="0.25">
      <c r="B8" s="19" t="s">
        <v>86</v>
      </c>
      <c r="C8" s="20" t="s">
        <v>71</v>
      </c>
      <c r="D8" s="21" t="s">
        <v>84</v>
      </c>
      <c r="E8" s="21" t="s">
        <v>87</v>
      </c>
      <c r="F8" s="62" t="s">
        <v>88</v>
      </c>
      <c r="G8" s="56">
        <v>1001</v>
      </c>
      <c r="H8" s="20" t="s">
        <v>89</v>
      </c>
      <c r="I8" s="20" t="s">
        <v>90</v>
      </c>
      <c r="J8" s="20" t="s">
        <v>91</v>
      </c>
      <c r="K8" s="22" t="s">
        <v>92</v>
      </c>
      <c r="L8" s="20" t="s">
        <v>93</v>
      </c>
      <c r="M8" s="20" t="s">
        <v>94</v>
      </c>
      <c r="N8" s="20" t="s">
        <v>95</v>
      </c>
      <c r="O8" s="21"/>
      <c r="P8" s="33">
        <v>1</v>
      </c>
      <c r="Q8" s="33">
        <v>0</v>
      </c>
      <c r="R8" s="23">
        <v>0</v>
      </c>
      <c r="S8" s="23">
        <v>1</v>
      </c>
      <c r="T8" s="23">
        <v>1</v>
      </c>
      <c r="U8" s="23">
        <v>1</v>
      </c>
      <c r="V8" s="23">
        <v>1</v>
      </c>
      <c r="W8" s="23">
        <v>0</v>
      </c>
      <c r="X8" s="23">
        <v>1</v>
      </c>
      <c r="Y8" s="23">
        <v>1</v>
      </c>
    </row>
    <row r="9" spans="1:25" ht="80.099999999999994" customHeight="1" outlineLevel="1" x14ac:dyDescent="0.25">
      <c r="B9" s="19" t="s">
        <v>96</v>
      </c>
      <c r="C9" s="20" t="s">
        <v>71</v>
      </c>
      <c r="D9" s="21" t="s">
        <v>84</v>
      </c>
      <c r="E9" s="21" t="s">
        <v>97</v>
      </c>
      <c r="F9" s="62" t="s">
        <v>98</v>
      </c>
      <c r="G9" s="56">
        <v>1002</v>
      </c>
      <c r="H9" s="20" t="s">
        <v>89</v>
      </c>
      <c r="I9" s="20" t="s">
        <v>90</v>
      </c>
      <c r="J9" s="20" t="s">
        <v>91</v>
      </c>
      <c r="K9" s="22" t="s">
        <v>92</v>
      </c>
      <c r="L9" s="20" t="s">
        <v>93</v>
      </c>
      <c r="M9" s="20" t="s">
        <v>94</v>
      </c>
      <c r="N9" s="20" t="s">
        <v>95</v>
      </c>
      <c r="O9" s="21"/>
      <c r="P9" s="33">
        <v>1</v>
      </c>
      <c r="Q9" s="33">
        <v>0</v>
      </c>
      <c r="R9" s="23">
        <v>0</v>
      </c>
      <c r="S9" s="23">
        <v>1</v>
      </c>
      <c r="T9" s="23">
        <v>1</v>
      </c>
      <c r="U9" s="23">
        <v>1</v>
      </c>
      <c r="V9" s="23">
        <v>1</v>
      </c>
      <c r="W9" s="23">
        <v>0</v>
      </c>
      <c r="X9" s="23">
        <v>1</v>
      </c>
      <c r="Y9" s="23">
        <v>1</v>
      </c>
    </row>
    <row r="10" spans="1:25" ht="80.099999999999994" customHeight="1" outlineLevel="1" x14ac:dyDescent="0.25">
      <c r="B10" s="19" t="s">
        <v>99</v>
      </c>
      <c r="C10" s="20" t="s">
        <v>71</v>
      </c>
      <c r="D10" s="21" t="s">
        <v>84</v>
      </c>
      <c r="E10" s="21" t="s">
        <v>100</v>
      </c>
      <c r="F10" s="62" t="s">
        <v>101</v>
      </c>
      <c r="G10" s="56">
        <v>1003</v>
      </c>
      <c r="H10" s="20" t="s">
        <v>89</v>
      </c>
      <c r="I10" s="20" t="s">
        <v>90</v>
      </c>
      <c r="J10" s="20" t="s">
        <v>91</v>
      </c>
      <c r="K10" s="22" t="s">
        <v>92</v>
      </c>
      <c r="L10" s="20" t="s">
        <v>93</v>
      </c>
      <c r="M10" s="20" t="s">
        <v>94</v>
      </c>
      <c r="N10" s="20" t="s">
        <v>95</v>
      </c>
      <c r="O10" s="21"/>
      <c r="P10" s="33">
        <v>1</v>
      </c>
      <c r="Q10" s="33">
        <v>0</v>
      </c>
      <c r="R10" s="23">
        <v>0</v>
      </c>
      <c r="S10" s="23">
        <v>1</v>
      </c>
      <c r="T10" s="23">
        <v>1</v>
      </c>
      <c r="U10" s="23">
        <v>1</v>
      </c>
      <c r="V10" s="23">
        <v>1</v>
      </c>
      <c r="W10" s="23">
        <v>0</v>
      </c>
      <c r="X10" s="23">
        <v>1</v>
      </c>
      <c r="Y10" s="23">
        <v>1</v>
      </c>
    </row>
    <row r="11" spans="1:25" ht="80.099999999999994" customHeight="1" outlineLevel="1" x14ac:dyDescent="0.25">
      <c r="B11" s="19" t="s">
        <v>102</v>
      </c>
      <c r="C11" s="20" t="s">
        <v>71</v>
      </c>
      <c r="D11" s="21" t="s">
        <v>84</v>
      </c>
      <c r="E11" s="21" t="s">
        <v>103</v>
      </c>
      <c r="F11" s="62" t="s">
        <v>104</v>
      </c>
      <c r="G11" s="56">
        <v>1004</v>
      </c>
      <c r="H11" s="20" t="s">
        <v>89</v>
      </c>
      <c r="I11" s="20" t="s">
        <v>90</v>
      </c>
      <c r="J11" s="20" t="s">
        <v>91</v>
      </c>
      <c r="K11" s="22" t="s">
        <v>92</v>
      </c>
      <c r="L11" s="20" t="s">
        <v>93</v>
      </c>
      <c r="M11" s="20" t="s">
        <v>94</v>
      </c>
      <c r="N11" s="20" t="s">
        <v>95</v>
      </c>
      <c r="O11" s="21"/>
      <c r="P11" s="33">
        <v>1</v>
      </c>
      <c r="Q11" s="33">
        <v>0</v>
      </c>
      <c r="R11" s="23">
        <v>0</v>
      </c>
      <c r="S11" s="23">
        <v>1</v>
      </c>
      <c r="T11" s="23">
        <v>1</v>
      </c>
      <c r="U11" s="23">
        <v>1</v>
      </c>
      <c r="V11" s="23">
        <v>1</v>
      </c>
      <c r="W11" s="23">
        <v>0</v>
      </c>
      <c r="X11" s="23">
        <v>1</v>
      </c>
      <c r="Y11" s="23">
        <v>1</v>
      </c>
    </row>
    <row r="12" spans="1:25" s="60" customFormat="1" outlineLevel="1" x14ac:dyDescent="0.25">
      <c r="B12" s="16" t="s">
        <v>105</v>
      </c>
      <c r="C12" s="17" t="s">
        <v>67</v>
      </c>
      <c r="D12" s="16" t="s">
        <v>106</v>
      </c>
      <c r="E12" s="18" t="s">
        <v>107</v>
      </c>
      <c r="F12" s="18"/>
      <c r="G12" s="31"/>
      <c r="H12" s="17"/>
      <c r="I12" s="17"/>
      <c r="J12" s="17"/>
      <c r="K12" s="17"/>
      <c r="L12" s="17"/>
      <c r="M12" s="17"/>
      <c r="N12" s="17"/>
      <c r="O12" s="18"/>
      <c r="P12" s="61"/>
      <c r="Q12" s="61"/>
      <c r="R12" s="34"/>
      <c r="S12" s="34"/>
      <c r="T12" s="34"/>
      <c r="U12" s="34"/>
      <c r="V12" s="34"/>
      <c r="W12" s="34"/>
      <c r="X12" s="34"/>
      <c r="Y12" s="17"/>
    </row>
    <row r="13" spans="1:25" ht="80.099999999999994" customHeight="1" outlineLevel="1" x14ac:dyDescent="0.25">
      <c r="B13" s="19" t="s">
        <v>108</v>
      </c>
      <c r="C13" s="20" t="s">
        <v>71</v>
      </c>
      <c r="D13" s="21" t="s">
        <v>106</v>
      </c>
      <c r="E13" s="21" t="s">
        <v>109</v>
      </c>
      <c r="F13" s="62" t="s">
        <v>110</v>
      </c>
      <c r="G13" s="56">
        <v>1005</v>
      </c>
      <c r="H13" s="20" t="s">
        <v>77</v>
      </c>
      <c r="I13" s="20" t="s">
        <v>90</v>
      </c>
      <c r="J13" s="20" t="s">
        <v>95</v>
      </c>
      <c r="K13" s="22" t="s">
        <v>111</v>
      </c>
      <c r="L13" s="20" t="s">
        <v>77</v>
      </c>
      <c r="M13" s="20">
        <v>2</v>
      </c>
      <c r="N13" s="20" t="s">
        <v>112</v>
      </c>
      <c r="O13" s="21"/>
      <c r="P13" s="33">
        <v>0</v>
      </c>
      <c r="Q13" s="33">
        <v>0</v>
      </c>
      <c r="R13" s="23">
        <v>1</v>
      </c>
      <c r="S13" s="23">
        <v>0</v>
      </c>
      <c r="T13" s="23">
        <v>0</v>
      </c>
      <c r="U13" s="23">
        <v>1</v>
      </c>
      <c r="V13" s="23">
        <v>1</v>
      </c>
      <c r="W13" s="23">
        <v>0</v>
      </c>
      <c r="X13" s="23">
        <v>1</v>
      </c>
      <c r="Y13" s="23">
        <v>1</v>
      </c>
    </row>
    <row r="14" spans="1:25" ht="80.099999999999994" customHeight="1" outlineLevel="1" x14ac:dyDescent="0.25">
      <c r="B14" s="19" t="s">
        <v>113</v>
      </c>
      <c r="C14" s="20" t="s">
        <v>71</v>
      </c>
      <c r="D14" s="21" t="s">
        <v>106</v>
      </c>
      <c r="E14" s="21" t="s">
        <v>114</v>
      </c>
      <c r="F14" s="62" t="s">
        <v>115</v>
      </c>
      <c r="G14" s="56">
        <v>1006</v>
      </c>
      <c r="H14" s="20" t="s">
        <v>77</v>
      </c>
      <c r="I14" s="20" t="s">
        <v>90</v>
      </c>
      <c r="J14" s="20" t="s">
        <v>95</v>
      </c>
      <c r="K14" s="22" t="s">
        <v>111</v>
      </c>
      <c r="L14" s="20" t="s">
        <v>77</v>
      </c>
      <c r="M14" s="20">
        <v>2</v>
      </c>
      <c r="N14" s="20" t="s">
        <v>116</v>
      </c>
      <c r="O14" s="21"/>
      <c r="P14" s="33">
        <v>0</v>
      </c>
      <c r="Q14" s="33">
        <v>0</v>
      </c>
      <c r="R14" s="23">
        <v>1</v>
      </c>
      <c r="S14" s="23">
        <v>0</v>
      </c>
      <c r="T14" s="23">
        <v>0</v>
      </c>
      <c r="U14" s="23">
        <v>1</v>
      </c>
      <c r="V14" s="23">
        <v>1</v>
      </c>
      <c r="W14" s="23">
        <v>0</v>
      </c>
      <c r="X14" s="23">
        <v>1</v>
      </c>
      <c r="Y14" s="23">
        <v>1</v>
      </c>
    </row>
    <row r="15" spans="1:25" ht="80.099999999999994" customHeight="1" outlineLevel="1" x14ac:dyDescent="0.25">
      <c r="A15" t="s">
        <v>117</v>
      </c>
      <c r="B15" s="19" t="s">
        <v>118</v>
      </c>
      <c r="C15" s="20" t="s">
        <v>71</v>
      </c>
      <c r="D15" s="21" t="s">
        <v>106</v>
      </c>
      <c r="E15" s="21" t="s">
        <v>119</v>
      </c>
      <c r="F15" s="62" t="s">
        <v>120</v>
      </c>
      <c r="G15" s="56">
        <v>1007</v>
      </c>
      <c r="H15" s="20" t="s">
        <v>77</v>
      </c>
      <c r="I15" s="20" t="s">
        <v>90</v>
      </c>
      <c r="J15" s="20" t="s">
        <v>95</v>
      </c>
      <c r="K15" s="22" t="s">
        <v>111</v>
      </c>
      <c r="L15" s="20" t="s">
        <v>77</v>
      </c>
      <c r="M15" s="20">
        <v>2</v>
      </c>
      <c r="N15" s="20" t="s">
        <v>121</v>
      </c>
      <c r="O15" s="21"/>
      <c r="P15" s="33">
        <v>0</v>
      </c>
      <c r="Q15" s="33">
        <v>0</v>
      </c>
      <c r="R15" s="23">
        <v>1</v>
      </c>
      <c r="S15" s="23">
        <v>0</v>
      </c>
      <c r="T15" s="23">
        <v>0</v>
      </c>
      <c r="U15" s="23">
        <v>1</v>
      </c>
      <c r="V15" s="23">
        <v>1</v>
      </c>
      <c r="W15" s="23">
        <v>0</v>
      </c>
      <c r="X15" s="23">
        <v>1</v>
      </c>
      <c r="Y15" s="23">
        <v>1</v>
      </c>
    </row>
    <row r="16" spans="1:25" ht="80.099999999999994" customHeight="1" outlineLevel="1" x14ac:dyDescent="0.25">
      <c r="A16" t="s">
        <v>117</v>
      </c>
      <c r="B16" s="19" t="s">
        <v>122</v>
      </c>
      <c r="C16" s="20" t="s">
        <v>71</v>
      </c>
      <c r="D16" s="21" t="s">
        <v>106</v>
      </c>
      <c r="E16" s="21" t="s">
        <v>123</v>
      </c>
      <c r="F16" s="62" t="s">
        <v>124</v>
      </c>
      <c r="G16" s="56">
        <v>1008</v>
      </c>
      <c r="H16" s="20" t="s">
        <v>77</v>
      </c>
      <c r="I16" s="20" t="s">
        <v>90</v>
      </c>
      <c r="J16" s="20" t="s">
        <v>95</v>
      </c>
      <c r="K16" s="22" t="s">
        <v>111</v>
      </c>
      <c r="L16" s="20" t="s">
        <v>77</v>
      </c>
      <c r="M16" s="20">
        <v>2</v>
      </c>
      <c r="N16" s="20" t="s">
        <v>125</v>
      </c>
      <c r="O16" s="21"/>
      <c r="P16" s="33">
        <v>0</v>
      </c>
      <c r="Q16" s="33">
        <v>0</v>
      </c>
      <c r="R16" s="23">
        <v>1</v>
      </c>
      <c r="S16" s="23">
        <v>0</v>
      </c>
      <c r="T16" s="23">
        <v>0</v>
      </c>
      <c r="U16" s="23">
        <v>1</v>
      </c>
      <c r="V16" s="23">
        <v>1</v>
      </c>
      <c r="W16" s="23">
        <v>0</v>
      </c>
      <c r="X16" s="23">
        <v>1</v>
      </c>
      <c r="Y16" s="23">
        <v>1</v>
      </c>
    </row>
    <row r="17" spans="2:25" ht="80.099999999999994" customHeight="1" outlineLevel="1" x14ac:dyDescent="0.25">
      <c r="B17" s="19" t="s">
        <v>126</v>
      </c>
      <c r="C17" s="20" t="s">
        <v>71</v>
      </c>
      <c r="D17" s="21" t="s">
        <v>106</v>
      </c>
      <c r="E17" s="21" t="s">
        <v>127</v>
      </c>
      <c r="F17" s="62" t="s">
        <v>128</v>
      </c>
      <c r="G17" s="56">
        <v>1009</v>
      </c>
      <c r="H17" s="20" t="s">
        <v>77</v>
      </c>
      <c r="I17" s="20" t="s">
        <v>129</v>
      </c>
      <c r="J17" s="20" t="s">
        <v>95</v>
      </c>
      <c r="K17" s="22" t="s">
        <v>111</v>
      </c>
      <c r="L17" s="20" t="s">
        <v>77</v>
      </c>
      <c r="M17" s="20" t="s">
        <v>130</v>
      </c>
      <c r="N17" s="20" t="s">
        <v>131</v>
      </c>
      <c r="O17" s="21"/>
      <c r="P17" s="33">
        <v>0</v>
      </c>
      <c r="Q17" s="33">
        <v>0</v>
      </c>
      <c r="R17" s="23">
        <v>1</v>
      </c>
      <c r="S17" s="23">
        <v>0</v>
      </c>
      <c r="T17" s="23">
        <v>0</v>
      </c>
      <c r="U17" s="23">
        <v>1</v>
      </c>
      <c r="V17" s="23">
        <v>1</v>
      </c>
      <c r="W17" s="23">
        <v>0</v>
      </c>
      <c r="X17" s="23">
        <v>1</v>
      </c>
      <c r="Y17" s="23">
        <v>1</v>
      </c>
    </row>
    <row r="18" spans="2:25" ht="80.099999999999994" customHeight="1" outlineLevel="1" x14ac:dyDescent="0.25">
      <c r="B18" s="19" t="s">
        <v>132</v>
      </c>
      <c r="C18" s="20" t="s">
        <v>71</v>
      </c>
      <c r="D18" s="21" t="s">
        <v>106</v>
      </c>
      <c r="E18" s="21" t="s">
        <v>133</v>
      </c>
      <c r="F18" s="62" t="s">
        <v>134</v>
      </c>
      <c r="G18" s="56">
        <v>1010</v>
      </c>
      <c r="H18" s="20" t="s">
        <v>77</v>
      </c>
      <c r="I18" s="20" t="s">
        <v>90</v>
      </c>
      <c r="J18" s="20" t="s">
        <v>95</v>
      </c>
      <c r="K18" s="22" t="s">
        <v>111</v>
      </c>
      <c r="L18" s="20" t="s">
        <v>77</v>
      </c>
      <c r="M18" s="20">
        <v>2</v>
      </c>
      <c r="N18" s="20" t="s">
        <v>135</v>
      </c>
      <c r="O18" s="21"/>
      <c r="P18" s="33">
        <v>0</v>
      </c>
      <c r="Q18" s="33">
        <v>0</v>
      </c>
      <c r="R18" s="23">
        <v>1</v>
      </c>
      <c r="S18" s="23">
        <v>0</v>
      </c>
      <c r="T18" s="23">
        <v>0</v>
      </c>
      <c r="U18" s="23">
        <v>1</v>
      </c>
      <c r="V18" s="23">
        <v>1</v>
      </c>
      <c r="W18" s="23">
        <v>0</v>
      </c>
      <c r="X18" s="23">
        <v>1</v>
      </c>
      <c r="Y18" s="23">
        <v>1</v>
      </c>
    </row>
    <row r="19" spans="2:25" ht="80.099999999999994" customHeight="1" outlineLevel="1" x14ac:dyDescent="0.25">
      <c r="B19" s="19" t="s">
        <v>136</v>
      </c>
      <c r="C19" s="20" t="s">
        <v>71</v>
      </c>
      <c r="D19" s="21" t="s">
        <v>106</v>
      </c>
      <c r="E19" s="21" t="s">
        <v>137</v>
      </c>
      <c r="F19" s="62" t="s">
        <v>138</v>
      </c>
      <c r="G19" s="56">
        <v>1011</v>
      </c>
      <c r="H19" s="20" t="s">
        <v>77</v>
      </c>
      <c r="I19" s="20" t="s">
        <v>90</v>
      </c>
      <c r="J19" s="20" t="s">
        <v>95</v>
      </c>
      <c r="K19" s="22" t="s">
        <v>111</v>
      </c>
      <c r="L19" s="20" t="s">
        <v>77</v>
      </c>
      <c r="M19" s="20">
        <v>2</v>
      </c>
      <c r="N19" s="20" t="s">
        <v>139</v>
      </c>
      <c r="O19" s="21"/>
      <c r="P19" s="33">
        <v>0</v>
      </c>
      <c r="Q19" s="33">
        <v>0</v>
      </c>
      <c r="R19" s="23">
        <v>1</v>
      </c>
      <c r="S19" s="23">
        <v>0</v>
      </c>
      <c r="T19" s="23">
        <v>0</v>
      </c>
      <c r="U19" s="23">
        <v>1</v>
      </c>
      <c r="V19" s="23">
        <v>1</v>
      </c>
      <c r="W19" s="23">
        <v>0</v>
      </c>
      <c r="X19" s="23">
        <v>1</v>
      </c>
      <c r="Y19" s="23">
        <v>1</v>
      </c>
    </row>
    <row r="20" spans="2:25" outlineLevel="1" x14ac:dyDescent="0.25">
      <c r="B20" s="16" t="s">
        <v>140</v>
      </c>
      <c r="C20" s="17" t="s">
        <v>67</v>
      </c>
      <c r="D20" s="16" t="s">
        <v>141</v>
      </c>
      <c r="E20" s="18" t="s">
        <v>142</v>
      </c>
      <c r="F20" s="18"/>
      <c r="G20" s="31"/>
      <c r="H20" s="17"/>
      <c r="I20" s="17"/>
      <c r="J20" s="17"/>
      <c r="K20" s="17"/>
      <c r="L20" s="17"/>
      <c r="M20" s="17"/>
      <c r="N20" s="17"/>
      <c r="O20" s="18"/>
      <c r="P20" s="51"/>
      <c r="Q20" s="51"/>
      <c r="R20" s="6"/>
      <c r="S20" s="6"/>
      <c r="T20" s="6"/>
      <c r="U20" s="6"/>
      <c r="V20" s="6"/>
      <c r="W20" s="6"/>
      <c r="X20" s="6"/>
      <c r="Y20" s="23"/>
    </row>
    <row r="21" spans="2:25" ht="80.099999999999994" customHeight="1" outlineLevel="1" x14ac:dyDescent="0.25">
      <c r="B21" s="19" t="s">
        <v>143</v>
      </c>
      <c r="C21" s="20" t="s">
        <v>71</v>
      </c>
      <c r="D21" s="21" t="s">
        <v>141</v>
      </c>
      <c r="E21" s="21" t="s">
        <v>144</v>
      </c>
      <c r="F21" s="62" t="s">
        <v>145</v>
      </c>
      <c r="G21" s="56">
        <v>1012</v>
      </c>
      <c r="H21" s="20" t="s">
        <v>77</v>
      </c>
      <c r="I21" s="20" t="s">
        <v>146</v>
      </c>
      <c r="J21" s="20" t="s">
        <v>95</v>
      </c>
      <c r="K21" s="22" t="s">
        <v>147</v>
      </c>
      <c r="L21" s="20" t="s">
        <v>93</v>
      </c>
      <c r="M21" s="20" t="s">
        <v>148</v>
      </c>
      <c r="N21" s="20" t="s">
        <v>149</v>
      </c>
      <c r="O21" s="21"/>
      <c r="P21" s="33">
        <v>1</v>
      </c>
      <c r="Q21" s="33">
        <v>0</v>
      </c>
      <c r="R21" s="23">
        <v>0</v>
      </c>
      <c r="S21" s="23">
        <v>1</v>
      </c>
      <c r="T21" s="23">
        <v>1</v>
      </c>
      <c r="U21" s="23">
        <v>1</v>
      </c>
      <c r="V21" s="23">
        <v>1</v>
      </c>
      <c r="W21" s="23">
        <v>0</v>
      </c>
      <c r="X21" s="23">
        <v>1</v>
      </c>
      <c r="Y21" s="23">
        <v>1</v>
      </c>
    </row>
    <row r="22" spans="2:25" outlineLevel="1" x14ac:dyDescent="0.25">
      <c r="B22" s="16" t="s">
        <v>150</v>
      </c>
      <c r="C22" s="17" t="s">
        <v>67</v>
      </c>
      <c r="D22" s="16" t="s">
        <v>151</v>
      </c>
      <c r="E22" s="18" t="s">
        <v>152</v>
      </c>
      <c r="F22" s="18"/>
      <c r="G22" s="31"/>
      <c r="H22" s="17"/>
      <c r="I22" s="17"/>
      <c r="J22" s="17"/>
      <c r="K22" s="17"/>
      <c r="L22" s="17"/>
      <c r="M22" s="17"/>
      <c r="N22" s="17"/>
      <c r="O22" s="18"/>
      <c r="P22" s="51"/>
      <c r="Q22" s="51"/>
      <c r="R22" s="6"/>
      <c r="S22" s="6"/>
      <c r="T22" s="6"/>
      <c r="U22" s="6"/>
      <c r="V22" s="6"/>
      <c r="W22" s="6"/>
      <c r="X22" s="6"/>
      <c r="Y22" s="23"/>
    </row>
    <row r="23" spans="2:25" ht="80.099999999999994" customHeight="1" outlineLevel="1" x14ac:dyDescent="0.25">
      <c r="B23" s="19" t="s">
        <v>153</v>
      </c>
      <c r="C23" s="20" t="s">
        <v>71</v>
      </c>
      <c r="D23" s="21" t="s">
        <v>154</v>
      </c>
      <c r="E23" s="21" t="s">
        <v>154</v>
      </c>
      <c r="F23" s="62" t="s">
        <v>155</v>
      </c>
      <c r="G23" s="56">
        <v>1013</v>
      </c>
      <c r="H23" s="20" t="s">
        <v>77</v>
      </c>
      <c r="I23" s="20" t="s">
        <v>156</v>
      </c>
      <c r="J23" s="20" t="s">
        <v>95</v>
      </c>
      <c r="K23" s="20" t="s">
        <v>75</v>
      </c>
      <c r="L23" s="20" t="s">
        <v>93</v>
      </c>
      <c r="M23" s="20" t="s">
        <v>157</v>
      </c>
      <c r="N23" s="20" t="s">
        <v>158</v>
      </c>
      <c r="O23" s="21"/>
      <c r="P23" s="33">
        <v>1</v>
      </c>
      <c r="Q23" s="33">
        <v>0</v>
      </c>
      <c r="R23" s="23">
        <v>0</v>
      </c>
      <c r="S23" s="23">
        <v>1</v>
      </c>
      <c r="T23" s="23">
        <v>1</v>
      </c>
      <c r="U23" s="23">
        <v>1</v>
      </c>
      <c r="V23" s="23">
        <v>1</v>
      </c>
      <c r="W23" s="23">
        <v>0</v>
      </c>
      <c r="X23" s="23">
        <v>1</v>
      </c>
      <c r="Y23" s="23">
        <v>1</v>
      </c>
    </row>
    <row r="24" spans="2:25" outlineLevel="1" x14ac:dyDescent="0.25">
      <c r="B24" s="16" t="s">
        <v>159</v>
      </c>
      <c r="C24" s="17" t="s">
        <v>67</v>
      </c>
      <c r="D24" s="16" t="s">
        <v>160</v>
      </c>
      <c r="E24" s="18" t="s">
        <v>161</v>
      </c>
      <c r="F24" s="18"/>
      <c r="G24" s="31"/>
      <c r="H24" s="17"/>
      <c r="I24" s="17"/>
      <c r="J24" s="17"/>
      <c r="K24" s="17"/>
      <c r="L24" s="17"/>
      <c r="M24" s="17"/>
      <c r="N24" s="17"/>
      <c r="O24" s="18"/>
      <c r="P24" s="51"/>
      <c r="Q24" s="51"/>
      <c r="R24" s="6"/>
      <c r="S24" s="6"/>
      <c r="T24" s="6"/>
      <c r="U24" s="6"/>
      <c r="V24" s="6"/>
      <c r="W24" s="6"/>
      <c r="X24" s="6"/>
      <c r="Y24" s="23"/>
    </row>
    <row r="25" spans="2:25" ht="80.099999999999994" customHeight="1" outlineLevel="1" x14ac:dyDescent="0.25">
      <c r="B25" s="19" t="s">
        <v>162</v>
      </c>
      <c r="C25" s="20" t="s">
        <v>71</v>
      </c>
      <c r="D25" s="21" t="s">
        <v>163</v>
      </c>
      <c r="E25" s="21" t="s">
        <v>164</v>
      </c>
      <c r="F25" s="62" t="s">
        <v>165</v>
      </c>
      <c r="G25" s="56">
        <v>1014</v>
      </c>
      <c r="H25" s="20" t="s">
        <v>77</v>
      </c>
      <c r="I25" s="20" t="s">
        <v>166</v>
      </c>
      <c r="J25" s="20" t="s">
        <v>95</v>
      </c>
      <c r="K25" s="22" t="s">
        <v>167</v>
      </c>
      <c r="L25" s="20" t="s">
        <v>77</v>
      </c>
      <c r="M25" s="20" t="s">
        <v>168</v>
      </c>
      <c r="N25" s="20" t="s">
        <v>169</v>
      </c>
      <c r="O25" s="21"/>
      <c r="P25" s="33">
        <v>1</v>
      </c>
      <c r="Q25" s="33">
        <v>0</v>
      </c>
      <c r="R25" s="23">
        <v>0</v>
      </c>
      <c r="S25" s="23">
        <v>1</v>
      </c>
      <c r="T25" s="23">
        <v>1</v>
      </c>
      <c r="U25" s="23">
        <v>1</v>
      </c>
      <c r="V25" s="23">
        <v>1</v>
      </c>
      <c r="W25" s="23">
        <v>0</v>
      </c>
      <c r="X25" s="23">
        <v>1</v>
      </c>
      <c r="Y25" s="23">
        <v>1</v>
      </c>
    </row>
    <row r="26" spans="2:25" ht="80.099999999999994" customHeight="1" outlineLevel="1" x14ac:dyDescent="0.25">
      <c r="B26" s="19" t="s">
        <v>170</v>
      </c>
      <c r="C26" s="20" t="s">
        <v>71</v>
      </c>
      <c r="D26" s="21" t="s">
        <v>163</v>
      </c>
      <c r="E26" s="21" t="s">
        <v>171</v>
      </c>
      <c r="F26" s="62" t="s">
        <v>172</v>
      </c>
      <c r="G26" s="56">
        <v>1015</v>
      </c>
      <c r="H26" s="20" t="s">
        <v>77</v>
      </c>
      <c r="I26" s="20" t="s">
        <v>166</v>
      </c>
      <c r="J26" s="20" t="s">
        <v>95</v>
      </c>
      <c r="K26" s="22" t="s">
        <v>167</v>
      </c>
      <c r="L26" s="20" t="s">
        <v>77</v>
      </c>
      <c r="M26" s="20" t="s">
        <v>173</v>
      </c>
      <c r="N26" s="20" t="s">
        <v>169</v>
      </c>
      <c r="O26" s="21"/>
      <c r="P26" s="33">
        <v>1</v>
      </c>
      <c r="Q26" s="33">
        <v>0</v>
      </c>
      <c r="R26" s="23">
        <v>1</v>
      </c>
      <c r="S26" s="23">
        <v>0</v>
      </c>
      <c r="T26" s="23">
        <v>1</v>
      </c>
      <c r="U26" s="23">
        <v>1</v>
      </c>
      <c r="V26" s="23">
        <v>1</v>
      </c>
      <c r="W26" s="23">
        <v>0</v>
      </c>
      <c r="X26" s="23">
        <v>1</v>
      </c>
      <c r="Y26" s="23">
        <v>1</v>
      </c>
    </row>
    <row r="27" spans="2:25" ht="80.099999999999994" customHeight="1" outlineLevel="1" x14ac:dyDescent="0.25">
      <c r="B27" s="19" t="s">
        <v>174</v>
      </c>
      <c r="C27" s="20" t="s">
        <v>71</v>
      </c>
      <c r="D27" s="21" t="s">
        <v>163</v>
      </c>
      <c r="E27" s="21" t="s">
        <v>175</v>
      </c>
      <c r="F27" s="62" t="s">
        <v>176</v>
      </c>
      <c r="G27" s="56">
        <v>1016</v>
      </c>
      <c r="H27" s="20" t="s">
        <v>77</v>
      </c>
      <c r="I27" s="20" t="s">
        <v>166</v>
      </c>
      <c r="J27" s="20" t="s">
        <v>95</v>
      </c>
      <c r="K27" s="22" t="s">
        <v>167</v>
      </c>
      <c r="L27" s="20" t="s">
        <v>77</v>
      </c>
      <c r="M27" s="20" t="s">
        <v>168</v>
      </c>
      <c r="N27" s="20" t="s">
        <v>169</v>
      </c>
      <c r="O27" s="21"/>
      <c r="P27" s="33">
        <v>1</v>
      </c>
      <c r="Q27" s="33">
        <v>0</v>
      </c>
      <c r="R27" s="23">
        <v>0</v>
      </c>
      <c r="S27" s="23">
        <v>1</v>
      </c>
      <c r="T27" s="23">
        <v>1</v>
      </c>
      <c r="U27" s="23">
        <v>1</v>
      </c>
      <c r="V27" s="23">
        <v>1</v>
      </c>
      <c r="W27" s="23">
        <v>0</v>
      </c>
      <c r="X27" s="23">
        <v>1</v>
      </c>
      <c r="Y27" s="23">
        <v>1</v>
      </c>
    </row>
    <row r="28" spans="2:25" ht="25.5" outlineLevel="1" x14ac:dyDescent="0.25">
      <c r="B28" s="16" t="s">
        <v>177</v>
      </c>
      <c r="C28" s="17" t="s">
        <v>67</v>
      </c>
      <c r="D28" s="16" t="s">
        <v>178</v>
      </c>
      <c r="E28" s="18" t="s">
        <v>179</v>
      </c>
      <c r="F28" s="18"/>
      <c r="G28" s="31"/>
      <c r="H28" s="17"/>
      <c r="I28" s="17"/>
      <c r="J28" s="17"/>
      <c r="K28" s="17"/>
      <c r="L28" s="17"/>
      <c r="M28" s="17"/>
      <c r="N28" s="17"/>
      <c r="O28" s="18"/>
      <c r="P28" s="51"/>
      <c r="Q28" s="51"/>
      <c r="R28" s="6"/>
      <c r="S28" s="6"/>
      <c r="T28" s="6"/>
      <c r="U28" s="6"/>
      <c r="V28" s="6"/>
      <c r="W28" s="6"/>
      <c r="X28" s="6"/>
      <c r="Y28" s="23"/>
    </row>
    <row r="29" spans="2:25" ht="107.25" customHeight="1" outlineLevel="1" x14ac:dyDescent="0.25">
      <c r="B29" s="19" t="s">
        <v>180</v>
      </c>
      <c r="C29" s="20" t="s">
        <v>71</v>
      </c>
      <c r="D29" s="21" t="s">
        <v>178</v>
      </c>
      <c r="E29" s="21" t="s">
        <v>181</v>
      </c>
      <c r="F29" s="62" t="s">
        <v>182</v>
      </c>
      <c r="G29" s="56">
        <v>1017</v>
      </c>
      <c r="H29" s="20" t="s">
        <v>77</v>
      </c>
      <c r="I29" s="20" t="s">
        <v>183</v>
      </c>
      <c r="J29" s="20" t="s">
        <v>184</v>
      </c>
      <c r="K29" s="22" t="s">
        <v>185</v>
      </c>
      <c r="L29" s="20" t="s">
        <v>77</v>
      </c>
      <c r="M29" s="20" t="s">
        <v>173</v>
      </c>
      <c r="N29" s="20" t="s">
        <v>186</v>
      </c>
      <c r="O29" s="21"/>
      <c r="P29" s="33">
        <v>1</v>
      </c>
      <c r="Q29" s="33">
        <v>0</v>
      </c>
      <c r="R29" s="23">
        <v>0</v>
      </c>
      <c r="S29" s="23">
        <v>1</v>
      </c>
      <c r="T29" s="23">
        <v>1</v>
      </c>
      <c r="U29" s="23">
        <v>1</v>
      </c>
      <c r="V29" s="23">
        <v>1</v>
      </c>
      <c r="W29" s="23">
        <v>0</v>
      </c>
      <c r="X29" s="23">
        <v>1</v>
      </c>
      <c r="Y29" s="23">
        <v>1</v>
      </c>
    </row>
    <row r="30" spans="2:25" ht="120" customHeight="1" outlineLevel="1" x14ac:dyDescent="0.25">
      <c r="B30" s="19" t="s">
        <v>187</v>
      </c>
      <c r="C30" s="20" t="s">
        <v>71</v>
      </c>
      <c r="D30" s="21" t="s">
        <v>178</v>
      </c>
      <c r="E30" s="21" t="s">
        <v>188</v>
      </c>
      <c r="F30" s="62" t="s">
        <v>189</v>
      </c>
      <c r="G30" s="56">
        <v>1018</v>
      </c>
      <c r="H30" s="20" t="s">
        <v>77</v>
      </c>
      <c r="I30" s="20" t="s">
        <v>183</v>
      </c>
      <c r="J30" s="20" t="s">
        <v>184</v>
      </c>
      <c r="K30" s="22" t="s">
        <v>185</v>
      </c>
      <c r="L30" s="20" t="s">
        <v>77</v>
      </c>
      <c r="M30" s="20" t="s">
        <v>173</v>
      </c>
      <c r="N30" s="20" t="s">
        <v>186</v>
      </c>
      <c r="O30" s="21"/>
      <c r="P30" s="33">
        <v>1</v>
      </c>
      <c r="Q30" s="33">
        <v>0</v>
      </c>
      <c r="R30" s="23">
        <v>1</v>
      </c>
      <c r="S30" s="23">
        <v>1</v>
      </c>
      <c r="T30" s="23">
        <v>1</v>
      </c>
      <c r="U30" s="23">
        <v>1</v>
      </c>
      <c r="V30" s="23">
        <v>1</v>
      </c>
      <c r="W30" s="23">
        <v>0</v>
      </c>
      <c r="X30" s="23">
        <v>1</v>
      </c>
      <c r="Y30" s="23">
        <v>1</v>
      </c>
    </row>
    <row r="31" spans="2:25" x14ac:dyDescent="0.25">
      <c r="B31" s="12" t="s">
        <v>190</v>
      </c>
      <c r="C31" s="13" t="s">
        <v>42</v>
      </c>
      <c r="D31" s="12" t="s">
        <v>191</v>
      </c>
      <c r="E31" s="24"/>
      <c r="F31" s="14"/>
      <c r="G31" s="30"/>
      <c r="H31" s="13"/>
      <c r="I31" s="13"/>
      <c r="J31" s="13"/>
      <c r="K31" s="13"/>
      <c r="L31" s="13"/>
      <c r="M31" s="13"/>
      <c r="N31" s="13"/>
      <c r="O31" s="14"/>
      <c r="P31" s="50"/>
      <c r="Q31" s="50"/>
      <c r="R31" s="6"/>
      <c r="S31" s="6"/>
      <c r="T31" s="6"/>
      <c r="U31" s="6"/>
      <c r="V31" s="6"/>
      <c r="W31" s="6"/>
      <c r="X31" s="6"/>
      <c r="Y31" s="23"/>
    </row>
    <row r="32" spans="2:25" outlineLevel="1" x14ac:dyDescent="0.25">
      <c r="B32" s="16" t="s">
        <v>192</v>
      </c>
      <c r="C32" s="17" t="s">
        <v>67</v>
      </c>
      <c r="D32" s="16" t="s">
        <v>193</v>
      </c>
      <c r="E32" s="18" t="s">
        <v>194</v>
      </c>
      <c r="F32" s="18"/>
      <c r="G32" s="31"/>
      <c r="H32" s="17"/>
      <c r="I32" s="17"/>
      <c r="J32" s="17"/>
      <c r="K32" s="17"/>
      <c r="L32" s="17"/>
      <c r="M32" s="17"/>
      <c r="N32" s="17"/>
      <c r="O32" s="18"/>
      <c r="P32" s="51"/>
      <c r="Q32" s="51"/>
      <c r="R32" s="6"/>
      <c r="S32" s="6"/>
      <c r="T32" s="6"/>
      <c r="U32" s="6"/>
      <c r="V32" s="6"/>
      <c r="W32" s="6"/>
      <c r="X32" s="6"/>
      <c r="Y32" s="23"/>
    </row>
    <row r="33" spans="2:25" ht="80.099999999999994" customHeight="1" outlineLevel="1" x14ac:dyDescent="0.25">
      <c r="B33" s="19" t="s">
        <v>195</v>
      </c>
      <c r="C33" s="20" t="s">
        <v>71</v>
      </c>
      <c r="D33" s="21" t="s">
        <v>193</v>
      </c>
      <c r="E33" s="21" t="s">
        <v>196</v>
      </c>
      <c r="F33" s="62" t="s">
        <v>197</v>
      </c>
      <c r="G33" s="56">
        <v>1019</v>
      </c>
      <c r="H33" s="20" t="s">
        <v>23</v>
      </c>
      <c r="I33" s="20" t="s">
        <v>198</v>
      </c>
      <c r="J33" s="20" t="s">
        <v>199</v>
      </c>
      <c r="K33" s="22" t="s">
        <v>200</v>
      </c>
      <c r="L33" s="20" t="s">
        <v>77</v>
      </c>
      <c r="M33" s="20" t="s">
        <v>201</v>
      </c>
      <c r="N33" s="20" t="s">
        <v>202</v>
      </c>
      <c r="O33" s="21"/>
      <c r="P33" s="33">
        <v>1</v>
      </c>
      <c r="Q33" s="33">
        <v>0</v>
      </c>
      <c r="R33" s="23">
        <v>0</v>
      </c>
      <c r="S33" s="23">
        <v>1</v>
      </c>
      <c r="T33" s="23">
        <v>1</v>
      </c>
      <c r="U33" s="23">
        <v>1</v>
      </c>
      <c r="V33" s="23">
        <v>1</v>
      </c>
      <c r="W33" s="23">
        <v>0</v>
      </c>
      <c r="X33" s="23">
        <v>1</v>
      </c>
      <c r="Y33" s="23">
        <v>1</v>
      </c>
    </row>
    <row r="34" spans="2:25" ht="80.099999999999994" customHeight="1" outlineLevel="1" x14ac:dyDescent="0.25">
      <c r="B34" s="19" t="s">
        <v>203</v>
      </c>
      <c r="C34" s="20" t="s">
        <v>71</v>
      </c>
      <c r="D34" s="21" t="s">
        <v>193</v>
      </c>
      <c r="E34" s="21" t="s">
        <v>204</v>
      </c>
      <c r="F34" s="62" t="s">
        <v>205</v>
      </c>
      <c r="G34" s="56">
        <v>1020</v>
      </c>
      <c r="H34" s="20" t="s">
        <v>23</v>
      </c>
      <c r="I34" s="20" t="s">
        <v>198</v>
      </c>
      <c r="J34" s="20" t="s">
        <v>199</v>
      </c>
      <c r="K34" s="22" t="s">
        <v>200</v>
      </c>
      <c r="L34" s="20" t="s">
        <v>77</v>
      </c>
      <c r="M34" s="20" t="s">
        <v>201</v>
      </c>
      <c r="N34" s="20" t="s">
        <v>202</v>
      </c>
      <c r="O34" s="21"/>
      <c r="P34" s="33">
        <v>1</v>
      </c>
      <c r="Q34" s="33">
        <v>0</v>
      </c>
      <c r="R34" s="23">
        <v>0</v>
      </c>
      <c r="S34" s="23">
        <v>1</v>
      </c>
      <c r="T34" s="23">
        <v>1</v>
      </c>
      <c r="U34" s="23">
        <v>1</v>
      </c>
      <c r="V34" s="23">
        <v>1</v>
      </c>
      <c r="W34" s="23">
        <v>0</v>
      </c>
      <c r="X34" s="23">
        <v>1</v>
      </c>
      <c r="Y34" s="23">
        <v>1</v>
      </c>
    </row>
    <row r="35" spans="2:25" outlineLevel="1" x14ac:dyDescent="0.25">
      <c r="B35" s="16" t="s">
        <v>206</v>
      </c>
      <c r="C35" s="17" t="s">
        <v>67</v>
      </c>
      <c r="D35" s="16" t="s">
        <v>106</v>
      </c>
      <c r="E35" s="18" t="s">
        <v>107</v>
      </c>
      <c r="F35" s="18"/>
      <c r="G35" s="31"/>
      <c r="H35" s="17"/>
      <c r="I35" s="17"/>
      <c r="J35" s="17"/>
      <c r="K35" s="17"/>
      <c r="L35" s="17"/>
      <c r="M35" s="17"/>
      <c r="N35" s="17"/>
      <c r="O35" s="18"/>
      <c r="P35" s="51"/>
      <c r="Q35" s="51"/>
      <c r="R35" s="6"/>
      <c r="S35" s="6"/>
      <c r="T35" s="6"/>
      <c r="U35" s="6"/>
      <c r="V35" s="6"/>
      <c r="W35" s="6"/>
      <c r="X35" s="6"/>
      <c r="Y35" s="23">
        <v>1</v>
      </c>
    </row>
    <row r="36" spans="2:25" ht="80.099999999999994" customHeight="1" outlineLevel="1" x14ac:dyDescent="0.25">
      <c r="B36" s="19" t="s">
        <v>207</v>
      </c>
      <c r="C36" s="20" t="s">
        <v>71</v>
      </c>
      <c r="D36" s="21" t="s">
        <v>208</v>
      </c>
      <c r="E36" s="21" t="s">
        <v>209</v>
      </c>
      <c r="F36" s="62" t="s">
        <v>210</v>
      </c>
      <c r="G36" s="56">
        <v>1021</v>
      </c>
      <c r="H36" s="20" t="s">
        <v>77</v>
      </c>
      <c r="I36" s="20" t="s">
        <v>211</v>
      </c>
      <c r="J36" s="20" t="s">
        <v>199</v>
      </c>
      <c r="K36" s="22" t="s">
        <v>212</v>
      </c>
      <c r="L36" s="20" t="s">
        <v>77</v>
      </c>
      <c r="M36" s="20">
        <v>9</v>
      </c>
      <c r="N36" s="20" t="s">
        <v>213</v>
      </c>
      <c r="O36" s="21"/>
      <c r="P36" s="33">
        <v>0</v>
      </c>
      <c r="Q36" s="33">
        <v>0</v>
      </c>
      <c r="R36" s="23">
        <v>1</v>
      </c>
      <c r="S36" s="23">
        <v>0</v>
      </c>
      <c r="T36" s="23">
        <v>0</v>
      </c>
      <c r="U36" s="23">
        <v>1</v>
      </c>
      <c r="V36" s="23">
        <v>1</v>
      </c>
      <c r="W36" s="23">
        <v>0</v>
      </c>
      <c r="X36" s="23">
        <v>1</v>
      </c>
      <c r="Y36" s="23">
        <v>1</v>
      </c>
    </row>
    <row r="37" spans="2:25" ht="80.099999999999994" customHeight="1" outlineLevel="1" x14ac:dyDescent="0.25">
      <c r="B37" s="19" t="s">
        <v>214</v>
      </c>
      <c r="C37" s="20" t="s">
        <v>71</v>
      </c>
      <c r="D37" s="21" t="s">
        <v>208</v>
      </c>
      <c r="E37" s="21" t="s">
        <v>109</v>
      </c>
      <c r="F37" s="62" t="s">
        <v>215</v>
      </c>
      <c r="G37" s="56">
        <v>1022</v>
      </c>
      <c r="H37" s="20" t="s">
        <v>77</v>
      </c>
      <c r="I37" s="20" t="s">
        <v>211</v>
      </c>
      <c r="J37" s="20" t="s">
        <v>199</v>
      </c>
      <c r="K37" s="22" t="s">
        <v>212</v>
      </c>
      <c r="L37" s="20" t="s">
        <v>77</v>
      </c>
      <c r="M37" s="20">
        <v>9</v>
      </c>
      <c r="N37" s="20" t="s">
        <v>216</v>
      </c>
      <c r="O37" s="21"/>
      <c r="P37" s="33">
        <v>0</v>
      </c>
      <c r="Q37" s="33">
        <v>0</v>
      </c>
      <c r="R37" s="23">
        <v>1</v>
      </c>
      <c r="S37" s="23">
        <v>0</v>
      </c>
      <c r="T37" s="23">
        <v>0</v>
      </c>
      <c r="U37" s="23">
        <v>1</v>
      </c>
      <c r="V37" s="23">
        <v>1</v>
      </c>
      <c r="W37" s="23">
        <v>0</v>
      </c>
      <c r="X37" s="23">
        <v>1</v>
      </c>
      <c r="Y37" s="23">
        <v>1</v>
      </c>
    </row>
    <row r="38" spans="2:25" ht="80.099999999999994" customHeight="1" outlineLevel="1" x14ac:dyDescent="0.25">
      <c r="B38" s="19" t="s">
        <v>217</v>
      </c>
      <c r="C38" s="20" t="s">
        <v>71</v>
      </c>
      <c r="D38" s="21" t="s">
        <v>208</v>
      </c>
      <c r="E38" s="21" t="s">
        <v>218</v>
      </c>
      <c r="F38" s="62" t="s">
        <v>219</v>
      </c>
      <c r="G38" s="56">
        <v>1023</v>
      </c>
      <c r="H38" s="20" t="s">
        <v>77</v>
      </c>
      <c r="I38" s="20" t="s">
        <v>211</v>
      </c>
      <c r="J38" s="20" t="s">
        <v>199</v>
      </c>
      <c r="K38" s="22" t="s">
        <v>212</v>
      </c>
      <c r="L38" s="20" t="s">
        <v>77</v>
      </c>
      <c r="M38" s="20">
        <v>9</v>
      </c>
      <c r="N38" s="20" t="s">
        <v>220</v>
      </c>
      <c r="O38" s="21"/>
      <c r="P38" s="33">
        <v>0</v>
      </c>
      <c r="Q38" s="33">
        <v>0</v>
      </c>
      <c r="R38" s="23">
        <v>1</v>
      </c>
      <c r="S38" s="23">
        <v>0</v>
      </c>
      <c r="T38" s="23">
        <v>0</v>
      </c>
      <c r="U38" s="23">
        <v>1</v>
      </c>
      <c r="V38" s="23">
        <v>1</v>
      </c>
      <c r="W38" s="23">
        <v>0</v>
      </c>
      <c r="X38" s="23">
        <v>1</v>
      </c>
      <c r="Y38" s="23">
        <v>1</v>
      </c>
    </row>
    <row r="39" spans="2:25" ht="80.099999999999994" customHeight="1" outlineLevel="1" x14ac:dyDescent="0.25">
      <c r="B39" s="19" t="s">
        <v>221</v>
      </c>
      <c r="C39" s="20" t="s">
        <v>71</v>
      </c>
      <c r="D39" s="21" t="s">
        <v>208</v>
      </c>
      <c r="E39" s="21" t="s">
        <v>114</v>
      </c>
      <c r="F39" s="62" t="s">
        <v>222</v>
      </c>
      <c r="G39" s="56">
        <v>1024</v>
      </c>
      <c r="H39" s="20" t="s">
        <v>77</v>
      </c>
      <c r="I39" s="20" t="s">
        <v>223</v>
      </c>
      <c r="J39" s="20" t="s">
        <v>199</v>
      </c>
      <c r="K39" s="22" t="s">
        <v>212</v>
      </c>
      <c r="L39" s="20" t="s">
        <v>77</v>
      </c>
      <c r="M39" s="20" t="s">
        <v>130</v>
      </c>
      <c r="N39" s="20" t="s">
        <v>224</v>
      </c>
      <c r="O39" s="21"/>
      <c r="P39" s="33">
        <v>0</v>
      </c>
      <c r="Q39" s="33"/>
      <c r="R39" s="23">
        <v>1</v>
      </c>
      <c r="S39" s="23">
        <v>0</v>
      </c>
      <c r="T39" s="23">
        <v>0</v>
      </c>
      <c r="U39" s="23">
        <v>1</v>
      </c>
      <c r="V39" s="23">
        <v>1</v>
      </c>
      <c r="W39" s="23">
        <v>0</v>
      </c>
      <c r="X39" s="23">
        <v>1</v>
      </c>
      <c r="Y39" s="23">
        <v>1</v>
      </c>
    </row>
    <row r="40" spans="2:25" ht="80.099999999999994" customHeight="1" outlineLevel="1" x14ac:dyDescent="0.25">
      <c r="B40" s="19" t="s">
        <v>225</v>
      </c>
      <c r="C40" s="20" t="s">
        <v>71</v>
      </c>
      <c r="D40" s="21" t="s">
        <v>208</v>
      </c>
      <c r="E40" s="21" t="s">
        <v>226</v>
      </c>
      <c r="F40" s="62" t="s">
        <v>227</v>
      </c>
      <c r="G40" s="56">
        <v>1025</v>
      </c>
      <c r="H40" s="20" t="s">
        <v>77</v>
      </c>
      <c r="I40" s="20" t="s">
        <v>223</v>
      </c>
      <c r="J40" s="20" t="s">
        <v>199</v>
      </c>
      <c r="K40" s="22" t="s">
        <v>212</v>
      </c>
      <c r="L40" s="20" t="s">
        <v>77</v>
      </c>
      <c r="M40" s="20" t="s">
        <v>130</v>
      </c>
      <c r="N40" s="20" t="s">
        <v>228</v>
      </c>
      <c r="O40" s="21"/>
      <c r="P40" s="33">
        <v>0</v>
      </c>
      <c r="Q40" s="33"/>
      <c r="R40" s="23">
        <v>1</v>
      </c>
      <c r="S40" s="23">
        <v>0</v>
      </c>
      <c r="T40" s="23">
        <v>0</v>
      </c>
      <c r="U40" s="23">
        <v>1</v>
      </c>
      <c r="V40" s="23">
        <v>1</v>
      </c>
      <c r="W40" s="23">
        <v>0</v>
      </c>
      <c r="X40" s="23">
        <v>1</v>
      </c>
      <c r="Y40" s="23">
        <v>1</v>
      </c>
    </row>
    <row r="41" spans="2:25" ht="80.099999999999994" customHeight="1" outlineLevel="1" x14ac:dyDescent="0.25">
      <c r="B41" s="19" t="s">
        <v>229</v>
      </c>
      <c r="C41" s="20" t="s">
        <v>71</v>
      </c>
      <c r="D41" s="21" t="s">
        <v>208</v>
      </c>
      <c r="E41" s="21" t="s">
        <v>123</v>
      </c>
      <c r="F41" s="62" t="s">
        <v>230</v>
      </c>
      <c r="G41" s="56">
        <v>1026</v>
      </c>
      <c r="H41" s="20" t="s">
        <v>77</v>
      </c>
      <c r="I41" s="20" t="s">
        <v>223</v>
      </c>
      <c r="J41" s="20" t="s">
        <v>199</v>
      </c>
      <c r="K41" s="22" t="s">
        <v>212</v>
      </c>
      <c r="L41" s="20" t="s">
        <v>77</v>
      </c>
      <c r="M41" s="20" t="s">
        <v>130</v>
      </c>
      <c r="N41" s="20" t="s">
        <v>231</v>
      </c>
      <c r="O41" s="21"/>
      <c r="P41" s="33">
        <v>0</v>
      </c>
      <c r="Q41" s="33"/>
      <c r="R41" s="23">
        <v>1</v>
      </c>
      <c r="S41" s="23">
        <v>0</v>
      </c>
      <c r="T41" s="23">
        <v>0</v>
      </c>
      <c r="U41" s="23">
        <v>1</v>
      </c>
      <c r="V41" s="23">
        <v>1</v>
      </c>
      <c r="W41" s="23">
        <v>0</v>
      </c>
      <c r="X41" s="23">
        <v>1</v>
      </c>
      <c r="Y41" s="23">
        <v>1</v>
      </c>
    </row>
    <row r="42" spans="2:25" ht="80.099999999999994" customHeight="1" outlineLevel="1" x14ac:dyDescent="0.25">
      <c r="B42" s="19" t="s">
        <v>232</v>
      </c>
      <c r="C42" s="20" t="s">
        <v>71</v>
      </c>
      <c r="D42" s="21" t="s">
        <v>208</v>
      </c>
      <c r="E42" s="21" t="s">
        <v>127</v>
      </c>
      <c r="F42" s="62" t="s">
        <v>233</v>
      </c>
      <c r="G42" s="56">
        <v>1027</v>
      </c>
      <c r="H42" s="20" t="s">
        <v>77</v>
      </c>
      <c r="I42" s="20" t="s">
        <v>211</v>
      </c>
      <c r="J42" s="20" t="s">
        <v>199</v>
      </c>
      <c r="K42" s="22" t="s">
        <v>223</v>
      </c>
      <c r="L42" s="20" t="s">
        <v>77</v>
      </c>
      <c r="M42" s="20">
        <v>9</v>
      </c>
      <c r="N42" s="20" t="s">
        <v>234</v>
      </c>
      <c r="O42" s="21"/>
      <c r="P42" s="33">
        <v>0</v>
      </c>
      <c r="Q42" s="33">
        <v>0</v>
      </c>
      <c r="R42" s="23">
        <v>1</v>
      </c>
      <c r="S42" s="23">
        <v>0</v>
      </c>
      <c r="T42" s="23">
        <v>0</v>
      </c>
      <c r="U42" s="23">
        <v>1</v>
      </c>
      <c r="V42" s="23">
        <v>1</v>
      </c>
      <c r="W42" s="23">
        <v>0</v>
      </c>
      <c r="X42" s="23">
        <v>1</v>
      </c>
      <c r="Y42" s="23">
        <v>1</v>
      </c>
    </row>
    <row r="43" spans="2:25" ht="80.099999999999994" customHeight="1" outlineLevel="1" x14ac:dyDescent="0.25">
      <c r="B43" s="19" t="s">
        <v>235</v>
      </c>
      <c r="C43" s="20" t="s">
        <v>71</v>
      </c>
      <c r="D43" s="21" t="s">
        <v>208</v>
      </c>
      <c r="E43" s="21" t="s">
        <v>133</v>
      </c>
      <c r="F43" s="62" t="s">
        <v>236</v>
      </c>
      <c r="G43" s="56">
        <v>1028</v>
      </c>
      <c r="H43" s="20" t="s">
        <v>77</v>
      </c>
      <c r="I43" s="20" t="s">
        <v>211</v>
      </c>
      <c r="J43" s="20" t="s">
        <v>199</v>
      </c>
      <c r="K43" s="22" t="s">
        <v>223</v>
      </c>
      <c r="L43" s="20" t="s">
        <v>77</v>
      </c>
      <c r="M43" s="20">
        <v>9</v>
      </c>
      <c r="N43" s="20" t="s">
        <v>237</v>
      </c>
      <c r="O43" s="21"/>
      <c r="P43" s="33">
        <v>0</v>
      </c>
      <c r="Q43" s="33">
        <v>0</v>
      </c>
      <c r="R43" s="23">
        <v>1</v>
      </c>
      <c r="S43" s="23">
        <v>0</v>
      </c>
      <c r="T43" s="23">
        <v>0</v>
      </c>
      <c r="U43" s="23">
        <v>1</v>
      </c>
      <c r="V43" s="23">
        <v>1</v>
      </c>
      <c r="W43" s="23">
        <v>0</v>
      </c>
      <c r="X43" s="23">
        <v>1</v>
      </c>
      <c r="Y43" s="23">
        <v>1</v>
      </c>
    </row>
    <row r="44" spans="2:25" outlineLevel="1" x14ac:dyDescent="0.25">
      <c r="B44" s="16" t="s">
        <v>238</v>
      </c>
      <c r="C44" s="17" t="s">
        <v>67</v>
      </c>
      <c r="D44" s="36" t="s">
        <v>239</v>
      </c>
      <c r="E44" s="25" t="s">
        <v>240</v>
      </c>
      <c r="F44" s="18"/>
      <c r="G44" s="31"/>
      <c r="H44" s="17"/>
      <c r="I44" s="17"/>
      <c r="J44" s="17"/>
      <c r="K44" s="17"/>
      <c r="L44" s="17"/>
      <c r="M44" s="17"/>
      <c r="N44" s="17"/>
      <c r="O44" s="18"/>
      <c r="P44" s="51"/>
      <c r="Q44" s="51"/>
      <c r="R44" s="6"/>
      <c r="S44" s="6"/>
      <c r="T44" s="6"/>
      <c r="U44" s="6"/>
      <c r="V44" s="6"/>
      <c r="W44" s="6"/>
      <c r="X44" s="6"/>
      <c r="Y44" s="23"/>
    </row>
    <row r="45" spans="2:25" ht="111.75" customHeight="1" outlineLevel="1" x14ac:dyDescent="0.25">
      <c r="B45" s="19" t="s">
        <v>241</v>
      </c>
      <c r="C45" s="20" t="s">
        <v>71</v>
      </c>
      <c r="D45" s="21" t="s">
        <v>239</v>
      </c>
      <c r="E45" s="21" t="s">
        <v>242</v>
      </c>
      <c r="F45" s="62" t="s">
        <v>243</v>
      </c>
      <c r="G45" s="56">
        <v>1029</v>
      </c>
      <c r="H45" s="20" t="s">
        <v>77</v>
      </c>
      <c r="I45" s="20" t="s">
        <v>244</v>
      </c>
      <c r="J45" s="20" t="s">
        <v>245</v>
      </c>
      <c r="K45" s="22" t="s">
        <v>200</v>
      </c>
      <c r="L45" s="20" t="s">
        <v>23</v>
      </c>
      <c r="M45" s="20" t="s">
        <v>246</v>
      </c>
      <c r="N45" s="20" t="s">
        <v>247</v>
      </c>
      <c r="O45" s="21"/>
      <c r="P45" s="33">
        <v>1</v>
      </c>
      <c r="Q45" s="33">
        <v>0</v>
      </c>
      <c r="R45" s="23">
        <v>0</v>
      </c>
      <c r="S45" s="23">
        <v>1</v>
      </c>
      <c r="T45" s="23">
        <v>1</v>
      </c>
      <c r="U45" s="23">
        <v>1</v>
      </c>
      <c r="V45" s="23">
        <v>1</v>
      </c>
      <c r="W45" s="23">
        <v>0</v>
      </c>
      <c r="X45" s="23">
        <v>1</v>
      </c>
      <c r="Y45" s="23">
        <v>1</v>
      </c>
    </row>
  </sheetData>
  <autoFilter ref="B2:X46" xr:uid="{ECC3D717-647F-498B-B9E9-3BA6DABFB810}"/>
  <mergeCells count="2">
    <mergeCell ref="H1:J1"/>
    <mergeCell ref="L1:N1"/>
  </mergeCells>
  <conditionalFormatting sqref="G1:G45 G47:G1048576">
    <cfRule type="containsText" dxfId="1" priority="1" operator="containsText" text="OFF">
      <formula>NOT(ISERROR(SEARCH("OFF",G1)))</formula>
    </cfRule>
  </conditionalFormatting>
  <dataValidations count="1">
    <dataValidation allowBlank="1" showInputMessage="1" showErrorMessage="1" sqref="G1:G1048576" xr:uid="{6B1EFDC3-DA3E-41C2-91B5-B101BBD50E2B}"/>
  </dataValidations>
  <pageMargins left="0.7" right="0.7" top="0.75" bottom="0.75" header="0.3" footer="0.3"/>
  <pageSetup paperSize="9" orientation="portrait" r:id="rId1"/>
  <headerFooter>
    <oddFooter>&amp;L&amp;1#&amp;"Tahoma"&amp;9&amp;KCF022BC2 – Usage restreint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Z40"/>
  <sheetViews>
    <sheetView zoomScale="85" zoomScaleNormal="85" workbookViewId="0">
      <pane xSplit="4" ySplit="2" topLeftCell="E36" activePane="bottomRight" state="frozen"/>
      <selection pane="topRight"/>
      <selection pane="bottomLeft" activeCell="D29" sqref="D29"/>
      <selection pane="bottomRight" activeCell="E26" sqref="E26"/>
    </sheetView>
  </sheetViews>
  <sheetFormatPr baseColWidth="10" defaultColWidth="0" defaultRowHeight="15" outlineLevelRow="1" outlineLevelCol="1" x14ac:dyDescent="0.25"/>
  <cols>
    <col min="1" max="1" width="3.42578125" customWidth="1"/>
    <col min="2" max="2" width="17.7109375" style="1" bestFit="1" customWidth="1"/>
    <col min="3" max="3" width="8.28515625" style="1" customWidth="1"/>
    <col min="4" max="4" width="51.7109375" style="1" bestFit="1" customWidth="1"/>
    <col min="5" max="5" width="58.28515625" style="5" customWidth="1"/>
    <col min="6" max="6" width="90.7109375" style="5" customWidth="1"/>
    <col min="7" max="7" width="16.28515625" style="5" customWidth="1"/>
    <col min="8" max="8" width="24.28515625" customWidth="1"/>
    <col min="9" max="9" width="17.140625" customWidth="1"/>
    <col min="10" max="10" width="16.5703125" customWidth="1"/>
    <col min="11" max="11" width="18.7109375" customWidth="1"/>
    <col min="12" max="12" width="24" customWidth="1"/>
    <col min="13" max="13" width="18" customWidth="1"/>
    <col min="14" max="14" width="24.140625" style="1" customWidth="1"/>
    <col min="15" max="15" width="23.7109375" style="3" customWidth="1"/>
    <col min="16" max="16" width="52.85546875" style="3" hidden="1" customWidth="1" outlineLevel="1"/>
    <col min="17" max="17" width="53" style="3" hidden="1" customWidth="1" outlineLevel="1"/>
    <col min="18" max="18" width="62" style="4" hidden="1" customWidth="1" outlineLevel="1"/>
    <col min="19" max="19" width="60.7109375" style="4" hidden="1" customWidth="1" outlineLevel="1"/>
    <col min="20" max="20" width="50.7109375" style="4" hidden="1" customWidth="1" outlineLevel="1"/>
    <col min="21" max="21" width="45.85546875" style="4" hidden="1" customWidth="1" outlineLevel="1"/>
    <col min="22" max="22" width="57.28515625" style="4" hidden="1" customWidth="1" outlineLevel="1"/>
    <col min="23" max="23" width="53" style="4" hidden="1" customWidth="1" outlineLevel="1"/>
    <col min="24" max="24" width="68.5703125" style="4" hidden="1" customWidth="1" outlineLevel="1"/>
    <col min="25" max="25" width="56" style="1" hidden="1" customWidth="1" outlineLevel="1"/>
    <col min="26" max="26" width="8.7109375" customWidth="1" collapsed="1"/>
    <col min="27" max="27" width="0" hidden="1" customWidth="1"/>
  </cols>
  <sheetData>
    <row r="1" spans="2:25" x14ac:dyDescent="0.25">
      <c r="B1" s="8"/>
      <c r="C1" s="8"/>
      <c r="D1" s="8"/>
      <c r="E1" s="9"/>
      <c r="F1" s="9"/>
      <c r="G1" s="39"/>
      <c r="H1" s="73" t="s">
        <v>28</v>
      </c>
      <c r="I1" s="73"/>
      <c r="J1" s="73"/>
      <c r="K1" s="67"/>
      <c r="L1" s="74" t="s">
        <v>29</v>
      </c>
      <c r="M1" s="74"/>
      <c r="N1" s="74"/>
      <c r="O1" s="10"/>
      <c r="P1" s="6" t="s">
        <v>30</v>
      </c>
      <c r="Q1" s="6" t="s">
        <v>31</v>
      </c>
      <c r="R1" s="6" t="s">
        <v>32</v>
      </c>
      <c r="S1" s="6" t="s">
        <v>33</v>
      </c>
      <c r="T1" s="6" t="s">
        <v>34</v>
      </c>
      <c r="U1" s="7" t="s">
        <v>35</v>
      </c>
      <c r="V1" s="6" t="s">
        <v>36</v>
      </c>
      <c r="W1" s="7" t="s">
        <v>37</v>
      </c>
      <c r="X1" s="7" t="s">
        <v>38</v>
      </c>
      <c r="Y1" s="7" t="s">
        <v>39</v>
      </c>
    </row>
    <row r="2" spans="2:25" s="26" customFormat="1" ht="120" x14ac:dyDescent="0.2">
      <c r="B2" s="11" t="s">
        <v>40</v>
      </c>
      <c r="C2" s="11" t="s">
        <v>41</v>
      </c>
      <c r="D2" s="11" t="s">
        <v>42</v>
      </c>
      <c r="E2" s="11" t="s">
        <v>43</v>
      </c>
      <c r="F2" s="11" t="s">
        <v>44</v>
      </c>
      <c r="G2" s="11" t="s">
        <v>45</v>
      </c>
      <c r="H2" s="68" t="s">
        <v>46</v>
      </c>
      <c r="I2" s="69" t="s">
        <v>47</v>
      </c>
      <c r="J2" s="69" t="s">
        <v>48</v>
      </c>
      <c r="K2" s="70" t="s">
        <v>49</v>
      </c>
      <c r="L2" s="70" t="s">
        <v>248</v>
      </c>
      <c r="M2" s="71" t="s">
        <v>249</v>
      </c>
      <c r="N2" s="70" t="s">
        <v>250</v>
      </c>
      <c r="O2" s="11" t="s">
        <v>53</v>
      </c>
      <c r="P2" s="49" t="s">
        <v>54</v>
      </c>
      <c r="Q2" s="49" t="s">
        <v>55</v>
      </c>
      <c r="R2" s="49" t="s">
        <v>56</v>
      </c>
      <c r="S2" s="49" t="s">
        <v>57</v>
      </c>
      <c r="T2" s="49" t="s">
        <v>58</v>
      </c>
      <c r="U2" s="49" t="s">
        <v>59</v>
      </c>
      <c r="V2" s="49" t="s">
        <v>60</v>
      </c>
      <c r="W2" s="49" t="s">
        <v>61</v>
      </c>
      <c r="X2" s="49" t="s">
        <v>62</v>
      </c>
      <c r="Y2" s="49" t="s">
        <v>63</v>
      </c>
    </row>
    <row r="3" spans="2:25" x14ac:dyDescent="0.25">
      <c r="B3" s="12" t="s">
        <v>251</v>
      </c>
      <c r="C3" s="13" t="s">
        <v>42</v>
      </c>
      <c r="D3" s="12" t="s">
        <v>65</v>
      </c>
      <c r="E3" s="14"/>
      <c r="F3" s="14"/>
      <c r="G3" s="14"/>
      <c r="H3" s="13"/>
      <c r="I3" s="13"/>
      <c r="J3" s="13"/>
      <c r="K3" s="13"/>
      <c r="L3" s="13"/>
      <c r="M3" s="13"/>
      <c r="N3" s="13"/>
      <c r="O3" s="14"/>
      <c r="P3" s="27"/>
      <c r="Q3" s="27"/>
      <c r="R3" s="6"/>
      <c r="S3" s="6"/>
      <c r="T3" s="6"/>
      <c r="U3" s="6"/>
      <c r="V3" s="6"/>
      <c r="W3" s="6"/>
      <c r="X3" s="6"/>
      <c r="Y3"/>
    </row>
    <row r="4" spans="2:25" x14ac:dyDescent="0.25">
      <c r="B4" s="16" t="s">
        <v>252</v>
      </c>
      <c r="C4" s="17" t="s">
        <v>67</v>
      </c>
      <c r="D4" s="18" t="s">
        <v>68</v>
      </c>
      <c r="E4" s="18"/>
      <c r="F4" s="18"/>
      <c r="G4" s="17"/>
      <c r="H4" s="17"/>
      <c r="I4" s="17"/>
      <c r="J4" s="17"/>
      <c r="K4" s="17"/>
      <c r="L4" s="31"/>
      <c r="M4" s="17"/>
      <c r="N4" s="31"/>
      <c r="O4" s="31"/>
      <c r="P4" s="6"/>
      <c r="Q4" s="6"/>
      <c r="R4" s="6"/>
      <c r="S4" s="6"/>
      <c r="T4" s="6"/>
      <c r="U4" s="6"/>
      <c r="V4"/>
      <c r="W4" s="6"/>
      <c r="X4" s="6"/>
      <c r="Y4"/>
    </row>
    <row r="5" spans="2:25" ht="80.099999999999994" customHeight="1" outlineLevel="1" x14ac:dyDescent="0.25">
      <c r="B5" s="19" t="s">
        <v>253</v>
      </c>
      <c r="C5" s="20" t="s">
        <v>71</v>
      </c>
      <c r="D5" s="21" t="s">
        <v>68</v>
      </c>
      <c r="E5" s="21" t="s">
        <v>72</v>
      </c>
      <c r="F5" s="62" t="s">
        <v>254</v>
      </c>
      <c r="G5" s="56" t="s">
        <v>74</v>
      </c>
      <c r="H5" s="20" t="s">
        <v>22</v>
      </c>
      <c r="I5" s="20" t="s">
        <v>75</v>
      </c>
      <c r="J5" s="20" t="s">
        <v>255</v>
      </c>
      <c r="K5" s="20" t="s">
        <v>75</v>
      </c>
      <c r="L5" s="20" t="s">
        <v>23</v>
      </c>
      <c r="M5" s="20" t="s">
        <v>173</v>
      </c>
      <c r="N5" s="20" t="s">
        <v>78</v>
      </c>
      <c r="O5" s="21"/>
      <c r="P5" s="33">
        <v>1</v>
      </c>
      <c r="Q5" s="33">
        <v>0</v>
      </c>
      <c r="R5" s="23">
        <v>0</v>
      </c>
      <c r="S5" s="23">
        <v>0</v>
      </c>
      <c r="T5" s="23">
        <v>0</v>
      </c>
      <c r="U5" s="23">
        <v>0</v>
      </c>
      <c r="V5" s="23">
        <v>0</v>
      </c>
      <c r="W5" s="23">
        <v>0</v>
      </c>
      <c r="X5" s="23">
        <v>1</v>
      </c>
      <c r="Y5" s="23">
        <v>1</v>
      </c>
    </row>
    <row r="6" spans="2:25" ht="80.099999999999994" customHeight="1" outlineLevel="1" x14ac:dyDescent="0.25">
      <c r="B6" s="19" t="s">
        <v>256</v>
      </c>
      <c r="C6" s="20" t="s">
        <v>71</v>
      </c>
      <c r="D6" s="21" t="s">
        <v>68</v>
      </c>
      <c r="E6" s="21" t="s">
        <v>80</v>
      </c>
      <c r="F6" s="62" t="s">
        <v>257</v>
      </c>
      <c r="G6" s="56" t="s">
        <v>74</v>
      </c>
      <c r="H6" s="20" t="s">
        <v>22</v>
      </c>
      <c r="I6" s="20" t="s">
        <v>75</v>
      </c>
      <c r="J6" s="20" t="s">
        <v>255</v>
      </c>
      <c r="K6" s="20" t="s">
        <v>75</v>
      </c>
      <c r="L6" s="20" t="s">
        <v>23</v>
      </c>
      <c r="M6" s="20" t="s">
        <v>173</v>
      </c>
      <c r="N6" s="20" t="s">
        <v>82</v>
      </c>
      <c r="O6" s="21"/>
      <c r="P6" s="33">
        <v>1</v>
      </c>
      <c r="Q6" s="33">
        <v>0</v>
      </c>
      <c r="R6" s="23">
        <v>0</v>
      </c>
      <c r="S6" s="23">
        <v>0</v>
      </c>
      <c r="T6" s="23">
        <v>0</v>
      </c>
      <c r="U6" s="23">
        <v>0</v>
      </c>
      <c r="V6" s="23">
        <v>0</v>
      </c>
      <c r="W6" s="23">
        <v>0</v>
      </c>
      <c r="X6" s="23">
        <v>1</v>
      </c>
      <c r="Y6" s="23">
        <v>1</v>
      </c>
    </row>
    <row r="7" spans="2:25" outlineLevel="1" x14ac:dyDescent="0.25">
      <c r="B7" s="16" t="s">
        <v>258</v>
      </c>
      <c r="C7" s="17" t="s">
        <v>67</v>
      </c>
      <c r="D7" s="18" t="s">
        <v>259</v>
      </c>
      <c r="E7" s="18" t="s">
        <v>260</v>
      </c>
      <c r="F7" s="18"/>
      <c r="G7" s="31"/>
      <c r="H7" s="17"/>
      <c r="I7" s="17"/>
      <c r="J7" s="17"/>
      <c r="K7" s="17"/>
      <c r="L7" s="17"/>
      <c r="M7" s="17"/>
      <c r="N7" s="17"/>
      <c r="O7" s="18"/>
      <c r="P7" s="33"/>
      <c r="Q7" s="9"/>
      <c r="R7" s="6"/>
      <c r="S7" s="6"/>
      <c r="T7" s="6"/>
      <c r="U7" s="6"/>
      <c r="V7" s="6"/>
      <c r="W7" s="6"/>
      <c r="X7" s="6"/>
      <c r="Y7"/>
    </row>
    <row r="8" spans="2:25" ht="80.099999999999994" customHeight="1" outlineLevel="1" x14ac:dyDescent="0.25">
      <c r="B8" s="19" t="s">
        <v>261</v>
      </c>
      <c r="C8" s="20" t="s">
        <v>71</v>
      </c>
      <c r="D8" s="21" t="s">
        <v>262</v>
      </c>
      <c r="E8" s="21" t="s">
        <v>87</v>
      </c>
      <c r="F8" s="62" t="s">
        <v>263</v>
      </c>
      <c r="G8" s="22">
        <v>2001</v>
      </c>
      <c r="H8" s="20" t="s">
        <v>22</v>
      </c>
      <c r="I8" s="20" t="s">
        <v>94</v>
      </c>
      <c r="J8" s="20" t="s">
        <v>95</v>
      </c>
      <c r="K8" s="22" t="s">
        <v>264</v>
      </c>
      <c r="L8" s="22" t="s">
        <v>22</v>
      </c>
      <c r="M8" s="20" t="s">
        <v>265</v>
      </c>
      <c r="N8" s="20" t="s">
        <v>158</v>
      </c>
      <c r="O8" s="21"/>
      <c r="P8" s="33">
        <v>1</v>
      </c>
      <c r="Q8" s="33">
        <v>0</v>
      </c>
      <c r="R8" s="23">
        <v>0</v>
      </c>
      <c r="S8" s="23">
        <v>1</v>
      </c>
      <c r="T8" s="23">
        <v>1</v>
      </c>
      <c r="U8" s="23">
        <v>1</v>
      </c>
      <c r="V8" s="23">
        <v>1</v>
      </c>
      <c r="W8" s="23">
        <v>0</v>
      </c>
      <c r="X8" s="23">
        <v>1</v>
      </c>
      <c r="Y8" s="23">
        <v>1</v>
      </c>
    </row>
    <row r="9" spans="2:25" ht="80.099999999999994" customHeight="1" outlineLevel="1" x14ac:dyDescent="0.25">
      <c r="B9" s="19" t="s">
        <v>266</v>
      </c>
      <c r="C9" s="20" t="s">
        <v>71</v>
      </c>
      <c r="D9" s="21" t="s">
        <v>262</v>
      </c>
      <c r="E9" s="21" t="s">
        <v>97</v>
      </c>
      <c r="F9" s="62" t="s">
        <v>267</v>
      </c>
      <c r="G9" s="22">
        <v>2002</v>
      </c>
      <c r="H9" s="20" t="s">
        <v>22</v>
      </c>
      <c r="I9" s="20" t="s">
        <v>94</v>
      </c>
      <c r="J9" s="20" t="s">
        <v>95</v>
      </c>
      <c r="K9" s="22" t="s">
        <v>264</v>
      </c>
      <c r="L9" s="22" t="s">
        <v>22</v>
      </c>
      <c r="M9" s="20" t="s">
        <v>265</v>
      </c>
      <c r="N9" s="20" t="s">
        <v>158</v>
      </c>
      <c r="O9" s="21"/>
      <c r="P9" s="33">
        <v>1</v>
      </c>
      <c r="Q9" s="33">
        <v>0</v>
      </c>
      <c r="R9" s="23">
        <v>0</v>
      </c>
      <c r="S9" s="23">
        <v>1</v>
      </c>
      <c r="T9" s="23">
        <v>1</v>
      </c>
      <c r="U9" s="23">
        <v>1</v>
      </c>
      <c r="V9" s="23">
        <v>1</v>
      </c>
      <c r="W9" s="23">
        <v>0</v>
      </c>
      <c r="X9" s="23">
        <v>1</v>
      </c>
      <c r="Y9" s="23">
        <v>1</v>
      </c>
    </row>
    <row r="10" spans="2:25" ht="80.099999999999994" customHeight="1" outlineLevel="1" x14ac:dyDescent="0.25">
      <c r="B10" s="19" t="s">
        <v>268</v>
      </c>
      <c r="C10" s="20" t="s">
        <v>71</v>
      </c>
      <c r="D10" s="21" t="s">
        <v>262</v>
      </c>
      <c r="E10" s="21" t="s">
        <v>100</v>
      </c>
      <c r="F10" s="62" t="s">
        <v>269</v>
      </c>
      <c r="G10" s="22">
        <v>2003</v>
      </c>
      <c r="H10" s="20" t="s">
        <v>22</v>
      </c>
      <c r="I10" s="20" t="s">
        <v>94</v>
      </c>
      <c r="J10" s="20" t="s">
        <v>95</v>
      </c>
      <c r="K10" s="22" t="s">
        <v>264</v>
      </c>
      <c r="L10" s="22" t="s">
        <v>22</v>
      </c>
      <c r="M10" s="20" t="s">
        <v>265</v>
      </c>
      <c r="N10" s="20" t="s">
        <v>158</v>
      </c>
      <c r="O10" s="21"/>
      <c r="P10" s="33">
        <v>1</v>
      </c>
      <c r="Q10" s="33">
        <v>0</v>
      </c>
      <c r="R10" s="23">
        <v>0</v>
      </c>
      <c r="S10" s="23">
        <v>1</v>
      </c>
      <c r="T10" s="23">
        <v>1</v>
      </c>
      <c r="U10" s="23">
        <v>1</v>
      </c>
      <c r="V10" s="23">
        <v>1</v>
      </c>
      <c r="W10" s="23">
        <v>0</v>
      </c>
      <c r="X10" s="23">
        <v>1</v>
      </c>
      <c r="Y10" s="23">
        <v>1</v>
      </c>
    </row>
    <row r="11" spans="2:25" ht="80.099999999999994" customHeight="1" outlineLevel="1" x14ac:dyDescent="0.25">
      <c r="B11" s="19" t="s">
        <v>270</v>
      </c>
      <c r="C11" s="20" t="s">
        <v>71</v>
      </c>
      <c r="D11" s="21" t="s">
        <v>262</v>
      </c>
      <c r="E11" s="21" t="s">
        <v>103</v>
      </c>
      <c r="F11" s="62" t="s">
        <v>271</v>
      </c>
      <c r="G11" s="22">
        <v>2004</v>
      </c>
      <c r="H11" s="20" t="s">
        <v>22</v>
      </c>
      <c r="I11" s="20" t="s">
        <v>94</v>
      </c>
      <c r="J11" s="20" t="s">
        <v>95</v>
      </c>
      <c r="K11" s="22" t="s">
        <v>264</v>
      </c>
      <c r="L11" s="22" t="s">
        <v>22</v>
      </c>
      <c r="M11" s="20" t="s">
        <v>265</v>
      </c>
      <c r="N11" s="20" t="s">
        <v>158</v>
      </c>
      <c r="O11" s="21"/>
      <c r="P11" s="33">
        <v>1</v>
      </c>
      <c r="Q11" s="33">
        <v>0</v>
      </c>
      <c r="R11" s="23">
        <v>0</v>
      </c>
      <c r="S11" s="23">
        <v>1</v>
      </c>
      <c r="T11" s="23">
        <v>1</v>
      </c>
      <c r="U11" s="23">
        <v>1</v>
      </c>
      <c r="V11" s="23">
        <v>1</v>
      </c>
      <c r="W11" s="23">
        <v>0</v>
      </c>
      <c r="X11" s="23">
        <v>1</v>
      </c>
      <c r="Y11" s="23">
        <v>1</v>
      </c>
    </row>
    <row r="12" spans="2:25" outlineLevel="1" x14ac:dyDescent="0.25">
      <c r="B12" s="16" t="s">
        <v>272</v>
      </c>
      <c r="C12" s="17" t="s">
        <v>67</v>
      </c>
      <c r="D12" s="18" t="s">
        <v>259</v>
      </c>
      <c r="E12" s="18" t="s">
        <v>273</v>
      </c>
      <c r="F12" s="18"/>
      <c r="G12" s="31"/>
      <c r="H12" s="17"/>
      <c r="I12" s="17"/>
      <c r="J12" s="17"/>
      <c r="K12" s="17"/>
      <c r="L12" s="17"/>
      <c r="M12" s="17"/>
      <c r="N12" s="17"/>
      <c r="O12" s="18"/>
      <c r="P12" s="33"/>
      <c r="Q12" s="9"/>
      <c r="R12" s="6"/>
      <c r="S12" s="6"/>
      <c r="T12" s="6"/>
      <c r="U12" s="6"/>
      <c r="V12" s="6"/>
      <c r="W12" s="6"/>
      <c r="X12" s="6"/>
      <c r="Y12"/>
    </row>
    <row r="13" spans="2:25" ht="80.099999999999994" customHeight="1" outlineLevel="1" x14ac:dyDescent="0.25">
      <c r="B13" s="19" t="s">
        <v>274</v>
      </c>
      <c r="C13" s="20" t="s">
        <v>71</v>
      </c>
      <c r="D13" s="21" t="s">
        <v>273</v>
      </c>
      <c r="E13" s="21" t="s">
        <v>275</v>
      </c>
      <c r="F13" s="62" t="s">
        <v>276</v>
      </c>
      <c r="G13" s="22">
        <v>2005</v>
      </c>
      <c r="H13" s="20" t="s">
        <v>22</v>
      </c>
      <c r="I13" s="20" t="s">
        <v>94</v>
      </c>
      <c r="J13" s="20" t="s">
        <v>95</v>
      </c>
      <c r="K13" s="22" t="s">
        <v>111</v>
      </c>
      <c r="L13" s="20" t="s">
        <v>22</v>
      </c>
      <c r="M13" s="20" t="s">
        <v>146</v>
      </c>
      <c r="N13" s="20" t="s">
        <v>277</v>
      </c>
      <c r="O13" s="21"/>
      <c r="P13" s="33">
        <v>0</v>
      </c>
      <c r="Q13" s="33">
        <v>0</v>
      </c>
      <c r="R13" s="23">
        <v>1</v>
      </c>
      <c r="S13" s="23">
        <v>0</v>
      </c>
      <c r="T13" s="23">
        <v>0</v>
      </c>
      <c r="U13" s="23">
        <v>1</v>
      </c>
      <c r="V13" s="23">
        <v>1</v>
      </c>
      <c r="W13" s="23">
        <v>0</v>
      </c>
      <c r="X13" s="23">
        <v>1</v>
      </c>
      <c r="Y13" s="23">
        <v>1</v>
      </c>
    </row>
    <row r="14" spans="2:25" ht="80.099999999999994" customHeight="1" outlineLevel="1" x14ac:dyDescent="0.25">
      <c r="B14" s="19" t="s">
        <v>278</v>
      </c>
      <c r="C14" s="20" t="s">
        <v>71</v>
      </c>
      <c r="D14" s="21" t="s">
        <v>273</v>
      </c>
      <c r="E14" s="21" t="s">
        <v>279</v>
      </c>
      <c r="F14" s="62" t="s">
        <v>280</v>
      </c>
      <c r="G14" s="22">
        <v>2006</v>
      </c>
      <c r="H14" s="20" t="s">
        <v>22</v>
      </c>
      <c r="I14" s="20" t="s">
        <v>94</v>
      </c>
      <c r="J14" s="20" t="s">
        <v>95</v>
      </c>
      <c r="K14" s="22" t="s">
        <v>111</v>
      </c>
      <c r="L14" s="20" t="s">
        <v>22</v>
      </c>
      <c r="M14" s="20" t="s">
        <v>146</v>
      </c>
      <c r="N14" s="20" t="s">
        <v>281</v>
      </c>
      <c r="O14" s="21"/>
      <c r="P14" s="33">
        <v>0</v>
      </c>
      <c r="Q14" s="33">
        <v>0</v>
      </c>
      <c r="R14" s="23">
        <v>1</v>
      </c>
      <c r="S14" s="23">
        <v>0</v>
      </c>
      <c r="T14" s="23">
        <v>0</v>
      </c>
      <c r="U14" s="23">
        <v>1</v>
      </c>
      <c r="V14" s="23">
        <v>1</v>
      </c>
      <c r="W14" s="23">
        <v>0</v>
      </c>
      <c r="X14" s="23">
        <v>1</v>
      </c>
      <c r="Y14" s="23">
        <v>1</v>
      </c>
    </row>
    <row r="15" spans="2:25" ht="80.099999999999994" customHeight="1" outlineLevel="1" x14ac:dyDescent="0.25">
      <c r="B15" s="19" t="s">
        <v>282</v>
      </c>
      <c r="C15" s="20" t="s">
        <v>71</v>
      </c>
      <c r="D15" s="21" t="s">
        <v>273</v>
      </c>
      <c r="E15" s="21" t="s">
        <v>283</v>
      </c>
      <c r="F15" s="62" t="s">
        <v>284</v>
      </c>
      <c r="G15" s="22">
        <v>2007</v>
      </c>
      <c r="H15" s="20" t="s">
        <v>22</v>
      </c>
      <c r="I15" s="20" t="s">
        <v>94</v>
      </c>
      <c r="J15" s="20" t="s">
        <v>95</v>
      </c>
      <c r="K15" s="22" t="s">
        <v>111</v>
      </c>
      <c r="L15" s="20" t="s">
        <v>22</v>
      </c>
      <c r="M15" s="20" t="s">
        <v>146</v>
      </c>
      <c r="N15" s="20" t="s">
        <v>285</v>
      </c>
      <c r="O15" s="21"/>
      <c r="P15" s="33">
        <v>0</v>
      </c>
      <c r="Q15" s="33">
        <v>0</v>
      </c>
      <c r="R15" s="23">
        <v>1</v>
      </c>
      <c r="S15" s="23">
        <v>0</v>
      </c>
      <c r="T15" s="23">
        <v>0</v>
      </c>
      <c r="U15" s="23">
        <v>1</v>
      </c>
      <c r="V15" s="23">
        <v>1</v>
      </c>
      <c r="W15" s="23">
        <v>0</v>
      </c>
      <c r="X15" s="23">
        <v>1</v>
      </c>
      <c r="Y15" s="23">
        <v>1</v>
      </c>
    </row>
    <row r="16" spans="2:25" ht="80.099999999999994" customHeight="1" outlineLevel="1" x14ac:dyDescent="0.25">
      <c r="B16" s="19" t="s">
        <v>286</v>
      </c>
      <c r="C16" s="20" t="s">
        <v>71</v>
      </c>
      <c r="D16" s="21" t="s">
        <v>273</v>
      </c>
      <c r="E16" s="21" t="s">
        <v>287</v>
      </c>
      <c r="F16" s="62" t="s">
        <v>288</v>
      </c>
      <c r="G16" s="22">
        <v>2008</v>
      </c>
      <c r="H16" s="20" t="s">
        <v>22</v>
      </c>
      <c r="I16" s="20" t="s">
        <v>94</v>
      </c>
      <c r="J16" s="20" t="s">
        <v>95</v>
      </c>
      <c r="K16" s="22" t="s">
        <v>111</v>
      </c>
      <c r="L16" s="20" t="s">
        <v>22</v>
      </c>
      <c r="M16" s="20" t="s">
        <v>146</v>
      </c>
      <c r="N16" s="20" t="s">
        <v>289</v>
      </c>
      <c r="O16" s="21"/>
      <c r="P16" s="33">
        <v>0</v>
      </c>
      <c r="Q16" s="33">
        <v>0</v>
      </c>
      <c r="R16" s="23">
        <v>1</v>
      </c>
      <c r="S16" s="23">
        <v>0</v>
      </c>
      <c r="T16" s="23">
        <v>0</v>
      </c>
      <c r="U16" s="23">
        <v>1</v>
      </c>
      <c r="V16" s="23">
        <v>1</v>
      </c>
      <c r="W16" s="23">
        <v>0</v>
      </c>
      <c r="X16" s="23">
        <v>1</v>
      </c>
      <c r="Y16" s="23">
        <v>1</v>
      </c>
    </row>
    <row r="17" spans="2:25" ht="80.099999999999994" customHeight="1" outlineLevel="1" x14ac:dyDescent="0.25">
      <c r="B17" s="19" t="s">
        <v>290</v>
      </c>
      <c r="C17" s="20" t="s">
        <v>71</v>
      </c>
      <c r="D17" s="21" t="s">
        <v>273</v>
      </c>
      <c r="E17" s="21" t="s">
        <v>291</v>
      </c>
      <c r="F17" s="62" t="s">
        <v>292</v>
      </c>
      <c r="G17" s="22">
        <v>2009</v>
      </c>
      <c r="H17" s="20" t="s">
        <v>22</v>
      </c>
      <c r="I17" s="20" t="s">
        <v>94</v>
      </c>
      <c r="J17" s="20" t="s">
        <v>95</v>
      </c>
      <c r="K17" s="22" t="s">
        <v>111</v>
      </c>
      <c r="L17" s="20" t="s">
        <v>22</v>
      </c>
      <c r="M17" s="20" t="s">
        <v>146</v>
      </c>
      <c r="N17" s="20" t="s">
        <v>277</v>
      </c>
      <c r="O17" s="21"/>
      <c r="P17" s="33">
        <v>0</v>
      </c>
      <c r="Q17" s="33">
        <v>0</v>
      </c>
      <c r="R17" s="23">
        <v>1</v>
      </c>
      <c r="S17" s="23">
        <v>0</v>
      </c>
      <c r="T17" s="23">
        <v>0</v>
      </c>
      <c r="U17" s="23">
        <v>1</v>
      </c>
      <c r="V17" s="23">
        <v>1</v>
      </c>
      <c r="W17" s="23">
        <v>0</v>
      </c>
      <c r="X17" s="23">
        <v>1</v>
      </c>
      <c r="Y17" s="23">
        <v>1</v>
      </c>
    </row>
    <row r="18" spans="2:25" ht="80.099999999999994" customHeight="1" outlineLevel="1" x14ac:dyDescent="0.25">
      <c r="B18" s="19" t="s">
        <v>293</v>
      </c>
      <c r="C18" s="20" t="s">
        <v>71</v>
      </c>
      <c r="D18" s="21" t="s">
        <v>273</v>
      </c>
      <c r="E18" s="21" t="s">
        <v>294</v>
      </c>
      <c r="F18" s="62" t="s">
        <v>295</v>
      </c>
      <c r="G18" s="22">
        <v>2010</v>
      </c>
      <c r="H18" s="20" t="s">
        <v>22</v>
      </c>
      <c r="I18" s="20" t="s">
        <v>94</v>
      </c>
      <c r="J18" s="20" t="s">
        <v>95</v>
      </c>
      <c r="K18" s="22" t="s">
        <v>111</v>
      </c>
      <c r="L18" s="20" t="s">
        <v>22</v>
      </c>
      <c r="M18" s="20" t="s">
        <v>146</v>
      </c>
      <c r="N18" s="20" t="s">
        <v>296</v>
      </c>
      <c r="O18" s="21"/>
      <c r="P18" s="33">
        <v>0</v>
      </c>
      <c r="Q18" s="33">
        <v>0</v>
      </c>
      <c r="R18" s="23">
        <v>1</v>
      </c>
      <c r="S18" s="23">
        <v>0</v>
      </c>
      <c r="T18" s="23">
        <v>0</v>
      </c>
      <c r="U18" s="23">
        <v>1</v>
      </c>
      <c r="V18" s="23">
        <v>1</v>
      </c>
      <c r="W18" s="23">
        <v>0</v>
      </c>
      <c r="X18" s="23">
        <v>1</v>
      </c>
      <c r="Y18" s="23">
        <v>1</v>
      </c>
    </row>
    <row r="19" spans="2:25" outlineLevel="1" x14ac:dyDescent="0.25">
      <c r="B19" s="16" t="s">
        <v>297</v>
      </c>
      <c r="C19" s="17" t="s">
        <v>67</v>
      </c>
      <c r="D19" s="18" t="s">
        <v>298</v>
      </c>
      <c r="E19" s="18" t="s">
        <v>299</v>
      </c>
      <c r="F19" s="18"/>
      <c r="G19" s="31"/>
      <c r="H19" s="17"/>
      <c r="I19" s="17"/>
      <c r="J19" s="17"/>
      <c r="K19" s="17"/>
      <c r="L19" s="17"/>
      <c r="M19" s="17"/>
      <c r="N19" s="17"/>
      <c r="O19" s="18"/>
      <c r="P19" s="33"/>
      <c r="Q19" s="9"/>
      <c r="R19" s="6"/>
      <c r="S19" s="6"/>
      <c r="T19" s="6"/>
      <c r="U19" s="6"/>
      <c r="V19" s="6"/>
      <c r="W19" s="6"/>
      <c r="X19" s="6"/>
      <c r="Y19"/>
    </row>
    <row r="20" spans="2:25" ht="80.099999999999994" customHeight="1" outlineLevel="1" x14ac:dyDescent="0.25">
      <c r="B20" s="19" t="s">
        <v>300</v>
      </c>
      <c r="C20" s="20" t="s">
        <v>71</v>
      </c>
      <c r="D20" s="21" t="s">
        <v>298</v>
      </c>
      <c r="E20" s="21" t="s">
        <v>301</v>
      </c>
      <c r="F20" s="62" t="s">
        <v>302</v>
      </c>
      <c r="G20" s="22">
        <v>2011</v>
      </c>
      <c r="H20" s="20" t="s">
        <v>303</v>
      </c>
      <c r="I20" s="20" t="s">
        <v>304</v>
      </c>
      <c r="J20" s="20" t="s">
        <v>95</v>
      </c>
      <c r="K20" s="22" t="s">
        <v>305</v>
      </c>
      <c r="L20" s="20" t="s">
        <v>22</v>
      </c>
      <c r="M20" s="20" t="s">
        <v>166</v>
      </c>
      <c r="N20" s="20" t="s">
        <v>169</v>
      </c>
      <c r="O20" s="21"/>
      <c r="P20" s="33">
        <v>1</v>
      </c>
      <c r="Q20" s="33">
        <v>0</v>
      </c>
      <c r="R20" s="23">
        <v>0</v>
      </c>
      <c r="S20" s="23">
        <v>1</v>
      </c>
      <c r="T20" s="23">
        <v>1</v>
      </c>
      <c r="U20" s="23">
        <v>1</v>
      </c>
      <c r="V20" s="23">
        <v>1</v>
      </c>
      <c r="W20" s="23">
        <v>0</v>
      </c>
      <c r="X20" s="23">
        <v>1</v>
      </c>
      <c r="Y20" s="23">
        <v>1</v>
      </c>
    </row>
    <row r="21" spans="2:25" ht="75" customHeight="1" outlineLevel="1" x14ac:dyDescent="0.25">
      <c r="B21" s="19" t="s">
        <v>306</v>
      </c>
      <c r="C21" s="20" t="s">
        <v>71</v>
      </c>
      <c r="D21" s="21" t="s">
        <v>298</v>
      </c>
      <c r="E21" s="21" t="s">
        <v>307</v>
      </c>
      <c r="F21" s="62" t="s">
        <v>308</v>
      </c>
      <c r="G21" s="22">
        <v>2012</v>
      </c>
      <c r="H21" s="20" t="s">
        <v>303</v>
      </c>
      <c r="I21" s="20" t="s">
        <v>304</v>
      </c>
      <c r="J21" s="20" t="s">
        <v>95</v>
      </c>
      <c r="K21" s="22" t="s">
        <v>305</v>
      </c>
      <c r="L21" s="20" t="s">
        <v>22</v>
      </c>
      <c r="M21" s="20" t="s">
        <v>166</v>
      </c>
      <c r="N21" s="20" t="s">
        <v>169</v>
      </c>
      <c r="O21" s="21"/>
      <c r="P21" s="33">
        <v>1</v>
      </c>
      <c r="Q21" s="33">
        <v>0</v>
      </c>
      <c r="R21" s="23">
        <v>0</v>
      </c>
      <c r="S21" s="23">
        <v>1</v>
      </c>
      <c r="T21" s="23">
        <v>1</v>
      </c>
      <c r="U21" s="23">
        <v>1</v>
      </c>
      <c r="V21" s="23">
        <v>1</v>
      </c>
      <c r="W21" s="23">
        <v>0</v>
      </c>
      <c r="X21" s="23">
        <v>1</v>
      </c>
      <c r="Y21" s="23">
        <v>1</v>
      </c>
    </row>
    <row r="22" spans="2:25" ht="75" customHeight="1" outlineLevel="1" x14ac:dyDescent="0.25">
      <c r="B22" s="19" t="s">
        <v>309</v>
      </c>
      <c r="C22" s="20" t="s">
        <v>71</v>
      </c>
      <c r="D22" s="21" t="s">
        <v>298</v>
      </c>
      <c r="E22" s="21" t="s">
        <v>310</v>
      </c>
      <c r="F22" s="62" t="s">
        <v>311</v>
      </c>
      <c r="G22" s="22">
        <v>2013</v>
      </c>
      <c r="H22" s="20" t="s">
        <v>303</v>
      </c>
      <c r="I22" s="20" t="s">
        <v>304</v>
      </c>
      <c r="J22" s="20" t="s">
        <v>95</v>
      </c>
      <c r="K22" s="22" t="s">
        <v>305</v>
      </c>
      <c r="L22" s="20" t="s">
        <v>22</v>
      </c>
      <c r="M22" s="20" t="s">
        <v>166</v>
      </c>
      <c r="N22" s="20" t="s">
        <v>149</v>
      </c>
      <c r="O22" s="21"/>
      <c r="P22" s="33">
        <v>1</v>
      </c>
      <c r="Q22" s="33">
        <v>0</v>
      </c>
      <c r="R22" s="23">
        <v>0</v>
      </c>
      <c r="S22" s="23">
        <v>1</v>
      </c>
      <c r="T22" s="23">
        <v>1</v>
      </c>
      <c r="U22" s="23">
        <v>1</v>
      </c>
      <c r="V22" s="23">
        <v>1</v>
      </c>
      <c r="W22" s="23">
        <v>0</v>
      </c>
      <c r="X22" s="23">
        <v>1</v>
      </c>
      <c r="Y22" s="23">
        <v>1</v>
      </c>
    </row>
    <row r="23" spans="2:25" outlineLevel="1" x14ac:dyDescent="0.25">
      <c r="B23" s="16" t="s">
        <v>312</v>
      </c>
      <c r="C23" s="17" t="s">
        <v>67</v>
      </c>
      <c r="D23" s="25" t="s">
        <v>313</v>
      </c>
      <c r="E23" s="25" t="s">
        <v>314</v>
      </c>
      <c r="F23" s="18"/>
      <c r="G23" s="31"/>
      <c r="H23" s="17"/>
      <c r="I23" s="17"/>
      <c r="J23" s="17"/>
      <c r="K23" s="17"/>
      <c r="L23" s="17"/>
      <c r="M23" s="17"/>
      <c r="N23" s="17"/>
      <c r="O23" s="18"/>
      <c r="P23" s="33"/>
      <c r="Q23" s="9"/>
      <c r="R23" s="6"/>
      <c r="S23" s="6"/>
      <c r="T23" s="6"/>
      <c r="U23" s="6"/>
      <c r="V23" s="6"/>
      <c r="W23" s="6"/>
      <c r="X23" s="6"/>
      <c r="Y23"/>
    </row>
    <row r="24" spans="2:25" ht="80.099999999999994" customHeight="1" outlineLevel="1" x14ac:dyDescent="0.25">
      <c r="B24" s="19" t="s">
        <v>315</v>
      </c>
      <c r="C24" s="20" t="s">
        <v>71</v>
      </c>
      <c r="D24" s="21" t="s">
        <v>314</v>
      </c>
      <c r="E24" s="21" t="s">
        <v>316</v>
      </c>
      <c r="F24" s="62" t="s">
        <v>317</v>
      </c>
      <c r="G24" s="22">
        <v>2014</v>
      </c>
      <c r="H24" s="20" t="s">
        <v>22</v>
      </c>
      <c r="I24" s="20" t="s">
        <v>318</v>
      </c>
      <c r="J24" s="20" t="s">
        <v>184</v>
      </c>
      <c r="K24" s="22" t="s">
        <v>319</v>
      </c>
      <c r="L24" s="22" t="s">
        <v>22</v>
      </c>
      <c r="M24" s="20" t="s">
        <v>320</v>
      </c>
      <c r="N24" s="22" t="s">
        <v>186</v>
      </c>
      <c r="O24" s="21"/>
      <c r="P24" s="33">
        <v>1</v>
      </c>
      <c r="Q24" s="33">
        <v>0</v>
      </c>
      <c r="R24" s="23">
        <v>0</v>
      </c>
      <c r="S24" s="23">
        <v>1</v>
      </c>
      <c r="T24" s="23">
        <v>1</v>
      </c>
      <c r="U24" s="23">
        <v>1</v>
      </c>
      <c r="V24" s="23">
        <v>1</v>
      </c>
      <c r="W24" s="23">
        <v>0</v>
      </c>
      <c r="X24" s="23">
        <v>1</v>
      </c>
      <c r="Y24" s="23">
        <v>1</v>
      </c>
    </row>
    <row r="25" spans="2:25" outlineLevel="1" x14ac:dyDescent="0.25">
      <c r="B25" s="16" t="s">
        <v>321</v>
      </c>
      <c r="C25" s="17" t="s">
        <v>67</v>
      </c>
      <c r="D25" s="25" t="s">
        <v>313</v>
      </c>
      <c r="E25" s="25" t="s">
        <v>322</v>
      </c>
      <c r="F25" s="25"/>
      <c r="G25" s="18"/>
      <c r="H25" s="18"/>
      <c r="I25" s="18"/>
      <c r="J25" s="18"/>
      <c r="K25" s="18"/>
      <c r="L25" s="18"/>
      <c r="M25" s="18"/>
      <c r="N25" s="18"/>
      <c r="O25" s="18"/>
      <c r="P25" s="33"/>
      <c r="Q25" s="33"/>
      <c r="R25" s="23"/>
      <c r="S25" s="23"/>
      <c r="T25" s="23"/>
      <c r="U25" s="23"/>
      <c r="V25" s="23"/>
      <c r="W25" s="23"/>
      <c r="X25" s="23"/>
      <c r="Y25" s="23"/>
    </row>
    <row r="26" spans="2:25" ht="80.099999999999994" customHeight="1" outlineLevel="1" x14ac:dyDescent="0.25">
      <c r="B26" s="19" t="s">
        <v>323</v>
      </c>
      <c r="C26" s="20" t="s">
        <v>71</v>
      </c>
      <c r="D26" s="21" t="s">
        <v>322</v>
      </c>
      <c r="E26" s="21" t="s">
        <v>324</v>
      </c>
      <c r="F26" s="62" t="s">
        <v>325</v>
      </c>
      <c r="G26" s="22">
        <v>2015</v>
      </c>
      <c r="H26" s="20" t="s">
        <v>22</v>
      </c>
      <c r="I26" s="20" t="s">
        <v>318</v>
      </c>
      <c r="J26" s="20" t="s">
        <v>184</v>
      </c>
      <c r="K26" s="22" t="s">
        <v>319</v>
      </c>
      <c r="L26" s="22" t="s">
        <v>22</v>
      </c>
      <c r="M26" s="20" t="s">
        <v>320</v>
      </c>
      <c r="N26" s="20" t="s">
        <v>277</v>
      </c>
      <c r="O26" s="21"/>
      <c r="P26" s="33">
        <v>0</v>
      </c>
      <c r="Q26" s="33">
        <v>0</v>
      </c>
      <c r="R26" s="23">
        <v>1</v>
      </c>
      <c r="S26" s="23">
        <v>0</v>
      </c>
      <c r="T26" s="23">
        <v>1</v>
      </c>
      <c r="U26" s="23">
        <v>1</v>
      </c>
      <c r="V26" s="23">
        <v>1</v>
      </c>
      <c r="W26" s="23">
        <v>0</v>
      </c>
      <c r="X26" s="23">
        <v>1</v>
      </c>
      <c r="Y26" s="23">
        <v>1</v>
      </c>
    </row>
    <row r="27" spans="2:25" x14ac:dyDescent="0.25">
      <c r="B27" s="12" t="s">
        <v>326</v>
      </c>
      <c r="C27" s="13" t="s">
        <v>42</v>
      </c>
      <c r="D27" s="12" t="s">
        <v>191</v>
      </c>
      <c r="E27" s="14"/>
      <c r="F27" s="14"/>
      <c r="G27" s="30"/>
      <c r="H27" s="13"/>
      <c r="I27" s="13"/>
      <c r="J27" s="13"/>
      <c r="K27" s="13"/>
      <c r="L27" s="13"/>
      <c r="M27" s="13"/>
      <c r="N27" s="13"/>
      <c r="O27" s="14"/>
      <c r="P27" s="32"/>
      <c r="Q27" s="27"/>
      <c r="R27" s="15"/>
      <c r="S27" s="6"/>
      <c r="T27" s="6"/>
      <c r="U27" s="6"/>
      <c r="V27" s="6"/>
      <c r="W27" s="6"/>
      <c r="X27" s="6"/>
      <c r="Y27"/>
    </row>
    <row r="28" spans="2:25" outlineLevel="1" x14ac:dyDescent="0.25">
      <c r="B28" s="16" t="s">
        <v>327</v>
      </c>
      <c r="C28" s="17" t="s">
        <v>67</v>
      </c>
      <c r="D28" s="16" t="s">
        <v>328</v>
      </c>
      <c r="E28" s="18" t="s">
        <v>329</v>
      </c>
      <c r="F28" s="18"/>
      <c r="G28" s="31"/>
      <c r="H28" s="17"/>
      <c r="I28" s="17"/>
      <c r="J28" s="17"/>
      <c r="K28" s="17"/>
      <c r="L28" s="17"/>
      <c r="M28" s="17"/>
      <c r="N28" s="17"/>
      <c r="O28" s="18"/>
      <c r="P28" s="33"/>
      <c r="Q28" s="9"/>
      <c r="R28" s="6"/>
      <c r="S28" s="6"/>
      <c r="T28" s="6"/>
      <c r="U28" s="6"/>
      <c r="V28" s="6"/>
      <c r="W28" s="6"/>
      <c r="X28" s="6"/>
      <c r="Y28"/>
    </row>
    <row r="29" spans="2:25" ht="80.099999999999994" customHeight="1" outlineLevel="1" x14ac:dyDescent="0.25">
      <c r="B29" s="19" t="s">
        <v>330</v>
      </c>
      <c r="C29" s="20" t="s">
        <v>71</v>
      </c>
      <c r="D29" s="21" t="s">
        <v>328</v>
      </c>
      <c r="E29" s="21" t="s">
        <v>331</v>
      </c>
      <c r="F29" s="62" t="s">
        <v>332</v>
      </c>
      <c r="G29" s="22">
        <v>2016</v>
      </c>
      <c r="H29" s="20" t="s">
        <v>22</v>
      </c>
      <c r="I29" s="20" t="s">
        <v>333</v>
      </c>
      <c r="J29" s="20" t="s">
        <v>199</v>
      </c>
      <c r="K29" s="22" t="s">
        <v>212</v>
      </c>
      <c r="L29" s="20" t="s">
        <v>22</v>
      </c>
      <c r="M29" s="20" t="s">
        <v>334</v>
      </c>
      <c r="N29" s="22" t="s">
        <v>202</v>
      </c>
      <c r="O29" s="21"/>
      <c r="P29" s="33">
        <v>1</v>
      </c>
      <c r="Q29" s="33">
        <v>0</v>
      </c>
      <c r="R29" s="23">
        <v>0</v>
      </c>
      <c r="S29" s="23">
        <v>1</v>
      </c>
      <c r="T29" s="23">
        <v>1</v>
      </c>
      <c r="U29" s="23">
        <v>1</v>
      </c>
      <c r="V29" s="23">
        <v>1</v>
      </c>
      <c r="W29" s="23">
        <v>0</v>
      </c>
      <c r="X29" s="23">
        <v>1</v>
      </c>
      <c r="Y29" s="23">
        <v>1</v>
      </c>
    </row>
    <row r="30" spans="2:25" ht="80.099999999999994" customHeight="1" outlineLevel="1" x14ac:dyDescent="0.25">
      <c r="B30" s="19" t="s">
        <v>335</v>
      </c>
      <c r="C30" s="20" t="s">
        <v>71</v>
      </c>
      <c r="D30" s="21" t="s">
        <v>328</v>
      </c>
      <c r="E30" s="21" t="s">
        <v>336</v>
      </c>
      <c r="F30" s="62" t="s">
        <v>337</v>
      </c>
      <c r="G30" s="56">
        <v>2017</v>
      </c>
      <c r="H30" s="20" t="s">
        <v>22</v>
      </c>
      <c r="I30" s="20" t="s">
        <v>333</v>
      </c>
      <c r="J30" s="20" t="s">
        <v>199</v>
      </c>
      <c r="K30" s="22" t="s">
        <v>212</v>
      </c>
      <c r="L30" s="20" t="s">
        <v>22</v>
      </c>
      <c r="M30" s="20" t="s">
        <v>198</v>
      </c>
      <c r="N30" s="20" t="s">
        <v>202</v>
      </c>
      <c r="O30" s="21"/>
      <c r="P30" s="33">
        <v>1</v>
      </c>
      <c r="Q30" s="33">
        <v>0</v>
      </c>
      <c r="R30" s="23">
        <v>0</v>
      </c>
      <c r="S30" s="23">
        <v>1</v>
      </c>
      <c r="T30" s="23">
        <v>1</v>
      </c>
      <c r="U30" s="23">
        <v>1</v>
      </c>
      <c r="V30" s="23">
        <v>1</v>
      </c>
      <c r="W30" s="23">
        <v>0</v>
      </c>
      <c r="X30" s="23">
        <v>1</v>
      </c>
      <c r="Y30" s="23">
        <v>1</v>
      </c>
    </row>
    <row r="31" spans="2:25" outlineLevel="1" x14ac:dyDescent="0.25">
      <c r="B31" s="16" t="s">
        <v>338</v>
      </c>
      <c r="C31" s="17" t="s">
        <v>67</v>
      </c>
      <c r="D31" s="16" t="s">
        <v>328</v>
      </c>
      <c r="E31" s="18" t="s">
        <v>339</v>
      </c>
      <c r="F31" s="18"/>
      <c r="G31" s="31"/>
      <c r="H31" s="17"/>
      <c r="I31" s="17"/>
      <c r="J31" s="17"/>
      <c r="K31" s="17"/>
      <c r="L31" s="17"/>
      <c r="M31" s="17"/>
      <c r="N31" s="17"/>
      <c r="O31" s="18"/>
      <c r="P31" s="33"/>
      <c r="Q31" s="9"/>
      <c r="R31" s="6"/>
      <c r="S31" s="6"/>
      <c r="T31" s="6"/>
      <c r="U31" s="6"/>
      <c r="V31" s="6"/>
      <c r="W31" s="6"/>
      <c r="X31" s="6"/>
      <c r="Y31"/>
    </row>
    <row r="32" spans="2:25" ht="80.099999999999994" customHeight="1" outlineLevel="1" x14ac:dyDescent="0.25">
      <c r="B32" s="19" t="s">
        <v>340</v>
      </c>
      <c r="C32" s="20" t="s">
        <v>71</v>
      </c>
      <c r="D32" s="21" t="s">
        <v>328</v>
      </c>
      <c r="E32" s="21" t="s">
        <v>341</v>
      </c>
      <c r="F32" s="62" t="s">
        <v>342</v>
      </c>
      <c r="G32" s="56">
        <v>2018</v>
      </c>
      <c r="H32" s="20" t="s">
        <v>22</v>
      </c>
      <c r="I32" s="20" t="s">
        <v>200</v>
      </c>
      <c r="J32" s="20" t="s">
        <v>199</v>
      </c>
      <c r="K32" s="22" t="s">
        <v>212</v>
      </c>
      <c r="L32" s="20" t="s">
        <v>22</v>
      </c>
      <c r="M32" s="20" t="s">
        <v>200</v>
      </c>
      <c r="N32" s="20" t="s">
        <v>277</v>
      </c>
      <c r="O32" s="21"/>
      <c r="P32" s="33">
        <v>0</v>
      </c>
      <c r="Q32" s="33">
        <v>0</v>
      </c>
      <c r="R32" s="23">
        <v>1</v>
      </c>
      <c r="S32" s="23">
        <v>0</v>
      </c>
      <c r="T32" s="23">
        <v>1</v>
      </c>
      <c r="U32" s="23">
        <v>1</v>
      </c>
      <c r="V32" s="23">
        <v>1</v>
      </c>
      <c r="W32" s="23">
        <v>0</v>
      </c>
      <c r="X32" s="23">
        <v>1</v>
      </c>
      <c r="Y32" s="23">
        <v>1</v>
      </c>
    </row>
    <row r="33" spans="2:25" ht="80.099999999999994" customHeight="1" outlineLevel="1" x14ac:dyDescent="0.25">
      <c r="B33" s="19" t="s">
        <v>343</v>
      </c>
      <c r="C33" s="20" t="s">
        <v>71</v>
      </c>
      <c r="D33" s="21" t="s">
        <v>328</v>
      </c>
      <c r="E33" s="21" t="s">
        <v>344</v>
      </c>
      <c r="F33" s="62" t="s">
        <v>345</v>
      </c>
      <c r="G33" s="56">
        <v>2019</v>
      </c>
      <c r="H33" s="20" t="s">
        <v>22</v>
      </c>
      <c r="I33" s="20" t="s">
        <v>200</v>
      </c>
      <c r="J33" s="20" t="s">
        <v>199</v>
      </c>
      <c r="K33" s="22" t="s">
        <v>212</v>
      </c>
      <c r="L33" s="20" t="s">
        <v>22</v>
      </c>
      <c r="M33" s="20" t="s">
        <v>200</v>
      </c>
      <c r="N33" s="20" t="s">
        <v>346</v>
      </c>
      <c r="O33" s="21"/>
      <c r="P33" s="33">
        <v>0</v>
      </c>
      <c r="Q33" s="33">
        <v>0</v>
      </c>
      <c r="R33" s="23">
        <v>1</v>
      </c>
      <c r="S33" s="23">
        <v>0</v>
      </c>
      <c r="T33" s="23">
        <v>1</v>
      </c>
      <c r="U33" s="23">
        <v>1</v>
      </c>
      <c r="V33" s="23">
        <v>1</v>
      </c>
      <c r="W33" s="23">
        <v>0</v>
      </c>
      <c r="X33" s="23">
        <v>1</v>
      </c>
      <c r="Y33" s="23">
        <v>1</v>
      </c>
    </row>
    <row r="34" spans="2:25" ht="80.099999999999994" customHeight="1" outlineLevel="1" x14ac:dyDescent="0.25">
      <c r="B34" s="19" t="s">
        <v>347</v>
      </c>
      <c r="C34" s="20" t="s">
        <v>71</v>
      </c>
      <c r="D34" s="21" t="s">
        <v>328</v>
      </c>
      <c r="E34" s="21" t="s">
        <v>348</v>
      </c>
      <c r="F34" s="62" t="s">
        <v>349</v>
      </c>
      <c r="G34" s="56">
        <v>2020</v>
      </c>
      <c r="H34" s="20" t="s">
        <v>22</v>
      </c>
      <c r="I34" s="20" t="s">
        <v>200</v>
      </c>
      <c r="J34" s="20" t="s">
        <v>199</v>
      </c>
      <c r="K34" s="22" t="s">
        <v>212</v>
      </c>
      <c r="L34" s="20" t="s">
        <v>22</v>
      </c>
      <c r="M34" s="20" t="s">
        <v>200</v>
      </c>
      <c r="N34" s="20" t="s">
        <v>281</v>
      </c>
      <c r="O34" s="21"/>
      <c r="P34" s="33">
        <v>0</v>
      </c>
      <c r="Q34" s="33">
        <v>0</v>
      </c>
      <c r="R34" s="23">
        <v>1</v>
      </c>
      <c r="S34" s="23">
        <v>0</v>
      </c>
      <c r="T34" s="23">
        <v>1</v>
      </c>
      <c r="U34" s="23">
        <v>1</v>
      </c>
      <c r="V34" s="23">
        <v>1</v>
      </c>
      <c r="W34" s="23">
        <v>0</v>
      </c>
      <c r="X34" s="23">
        <v>1</v>
      </c>
      <c r="Y34" s="23">
        <v>1</v>
      </c>
    </row>
    <row r="35" spans="2:25" ht="80.099999999999994" customHeight="1" outlineLevel="1" x14ac:dyDescent="0.25">
      <c r="B35" s="19" t="s">
        <v>350</v>
      </c>
      <c r="C35" s="20" t="s">
        <v>71</v>
      </c>
      <c r="D35" s="21" t="s">
        <v>328</v>
      </c>
      <c r="E35" s="21" t="s">
        <v>351</v>
      </c>
      <c r="F35" s="62" t="s">
        <v>352</v>
      </c>
      <c r="G35" s="56">
        <v>2021</v>
      </c>
      <c r="H35" s="20" t="s">
        <v>22</v>
      </c>
      <c r="I35" s="20" t="s">
        <v>200</v>
      </c>
      <c r="J35" s="20" t="s">
        <v>199</v>
      </c>
      <c r="K35" s="22" t="s">
        <v>212</v>
      </c>
      <c r="L35" s="20" t="s">
        <v>22</v>
      </c>
      <c r="M35" s="20" t="s">
        <v>200</v>
      </c>
      <c r="N35" s="20" t="s">
        <v>353</v>
      </c>
      <c r="O35" s="21" t="s">
        <v>354</v>
      </c>
      <c r="P35" s="33">
        <v>0</v>
      </c>
      <c r="Q35" s="33">
        <v>0</v>
      </c>
      <c r="R35" s="23">
        <v>1</v>
      </c>
      <c r="S35" s="23">
        <v>0</v>
      </c>
      <c r="T35" s="23">
        <v>1</v>
      </c>
      <c r="U35" s="23">
        <v>1</v>
      </c>
      <c r="V35" s="23">
        <v>1</v>
      </c>
      <c r="W35" s="23">
        <v>0</v>
      </c>
      <c r="X35" s="23">
        <v>1</v>
      </c>
      <c r="Y35" s="23">
        <v>1</v>
      </c>
    </row>
    <row r="36" spans="2:25" ht="80.099999999999994" customHeight="1" outlineLevel="1" x14ac:dyDescent="0.25">
      <c r="B36" s="19" t="s">
        <v>355</v>
      </c>
      <c r="C36" s="20" t="s">
        <v>71</v>
      </c>
      <c r="D36" s="21" t="s">
        <v>328</v>
      </c>
      <c r="E36" s="21" t="s">
        <v>356</v>
      </c>
      <c r="F36" s="62" t="s">
        <v>357</v>
      </c>
      <c r="G36" s="56">
        <v>2022</v>
      </c>
      <c r="H36" s="20" t="s">
        <v>22</v>
      </c>
      <c r="I36" s="20" t="s">
        <v>200</v>
      </c>
      <c r="J36" s="20" t="s">
        <v>199</v>
      </c>
      <c r="K36" s="22" t="s">
        <v>212</v>
      </c>
      <c r="L36" s="20" t="s">
        <v>22</v>
      </c>
      <c r="M36" s="20" t="s">
        <v>200</v>
      </c>
      <c r="N36" s="22" t="s">
        <v>202</v>
      </c>
      <c r="O36" s="21" t="s">
        <v>354</v>
      </c>
      <c r="P36" s="33">
        <v>0</v>
      </c>
      <c r="Q36" s="33">
        <v>0</v>
      </c>
      <c r="R36" s="23">
        <v>1</v>
      </c>
      <c r="S36" s="23">
        <v>0</v>
      </c>
      <c r="T36" s="23">
        <v>1</v>
      </c>
      <c r="U36" s="23">
        <v>1</v>
      </c>
      <c r="V36" s="23">
        <v>1</v>
      </c>
      <c r="W36" s="23">
        <v>0</v>
      </c>
      <c r="X36" s="23">
        <v>1</v>
      </c>
      <c r="Y36" s="23">
        <v>1</v>
      </c>
    </row>
    <row r="37" spans="2:25" ht="80.099999999999994" customHeight="1" outlineLevel="1" x14ac:dyDescent="0.25">
      <c r="B37" s="19" t="s">
        <v>358</v>
      </c>
      <c r="C37" s="20" t="s">
        <v>71</v>
      </c>
      <c r="D37" s="21" t="s">
        <v>328</v>
      </c>
      <c r="E37" s="21" t="s">
        <v>359</v>
      </c>
      <c r="F37" s="62" t="s">
        <v>360</v>
      </c>
      <c r="G37" s="56">
        <v>2023</v>
      </c>
      <c r="H37" s="20" t="s">
        <v>22</v>
      </c>
      <c r="I37" s="20" t="s">
        <v>200</v>
      </c>
      <c r="J37" s="20" t="s">
        <v>199</v>
      </c>
      <c r="K37" s="22" t="s">
        <v>212</v>
      </c>
      <c r="L37" s="20" t="s">
        <v>22</v>
      </c>
      <c r="M37" s="20" t="s">
        <v>200</v>
      </c>
      <c r="N37" s="20" t="s">
        <v>289</v>
      </c>
      <c r="O37" s="21"/>
      <c r="P37" s="33">
        <v>0</v>
      </c>
      <c r="Q37" s="33">
        <v>0</v>
      </c>
      <c r="R37" s="23">
        <v>1</v>
      </c>
      <c r="S37" s="23">
        <v>0</v>
      </c>
      <c r="T37" s="23">
        <v>1</v>
      </c>
      <c r="U37" s="23">
        <v>1</v>
      </c>
      <c r="V37" s="23">
        <v>1</v>
      </c>
      <c r="W37" s="23">
        <v>0</v>
      </c>
      <c r="X37" s="23">
        <v>1</v>
      </c>
      <c r="Y37" s="23">
        <v>1</v>
      </c>
    </row>
    <row r="38" spans="2:25" outlineLevel="1" x14ac:dyDescent="0.25">
      <c r="B38" s="16" t="s">
        <v>361</v>
      </c>
      <c r="C38" s="17" t="s">
        <v>67</v>
      </c>
      <c r="D38" s="25" t="s">
        <v>239</v>
      </c>
      <c r="E38" s="25" t="s">
        <v>362</v>
      </c>
      <c r="F38" s="18"/>
      <c r="G38" s="31"/>
      <c r="H38" s="17"/>
      <c r="I38" s="17"/>
      <c r="J38" s="17"/>
      <c r="K38" s="17"/>
      <c r="L38" s="17"/>
      <c r="M38" s="17"/>
      <c r="N38" s="17"/>
      <c r="O38" s="18"/>
      <c r="P38" s="33"/>
      <c r="Q38" s="9"/>
      <c r="R38" s="6"/>
      <c r="S38" s="6"/>
      <c r="T38" s="6"/>
      <c r="U38" s="6"/>
      <c r="V38" s="6"/>
      <c r="W38" s="6"/>
      <c r="X38" s="6"/>
      <c r="Y38"/>
    </row>
    <row r="39" spans="2:25" ht="80.099999999999994" customHeight="1" outlineLevel="1" x14ac:dyDescent="0.25">
      <c r="B39" s="19" t="s">
        <v>363</v>
      </c>
      <c r="C39" s="20" t="s">
        <v>71</v>
      </c>
      <c r="D39" s="21" t="s">
        <v>239</v>
      </c>
      <c r="E39" s="21" t="s">
        <v>364</v>
      </c>
      <c r="F39" s="62" t="s">
        <v>365</v>
      </c>
      <c r="G39" s="22">
        <v>2024</v>
      </c>
      <c r="H39" s="20" t="s">
        <v>22</v>
      </c>
      <c r="I39" s="20" t="s">
        <v>366</v>
      </c>
      <c r="J39" s="20" t="s">
        <v>245</v>
      </c>
      <c r="K39" s="22" t="s">
        <v>367</v>
      </c>
      <c r="L39" s="20" t="s">
        <v>22</v>
      </c>
      <c r="M39" s="20" t="s">
        <v>368</v>
      </c>
      <c r="N39" s="20" t="s">
        <v>247</v>
      </c>
      <c r="O39" s="21"/>
      <c r="P39" s="33">
        <v>1</v>
      </c>
      <c r="Q39" s="33">
        <v>0</v>
      </c>
      <c r="R39" s="23">
        <v>0</v>
      </c>
      <c r="S39" s="23">
        <v>1</v>
      </c>
      <c r="T39" s="23">
        <v>1</v>
      </c>
      <c r="U39" s="23">
        <v>1</v>
      </c>
      <c r="V39" s="23">
        <v>1</v>
      </c>
      <c r="W39" s="23">
        <v>0</v>
      </c>
      <c r="X39" s="23">
        <v>1</v>
      </c>
      <c r="Y39" s="23">
        <v>1</v>
      </c>
    </row>
    <row r="40" spans="2:25" ht="80.099999999999994" customHeight="1" x14ac:dyDescent="0.25">
      <c r="B40" s="19" t="s">
        <v>369</v>
      </c>
      <c r="C40" s="20" t="s">
        <v>71</v>
      </c>
      <c r="D40" s="21" t="s">
        <v>239</v>
      </c>
      <c r="E40" s="21" t="s">
        <v>370</v>
      </c>
      <c r="F40" s="62" t="s">
        <v>371</v>
      </c>
      <c r="G40" s="22">
        <v>2025</v>
      </c>
      <c r="H40" s="20" t="s">
        <v>22</v>
      </c>
      <c r="I40" s="22" t="s">
        <v>366</v>
      </c>
      <c r="J40" s="20" t="s">
        <v>245</v>
      </c>
      <c r="K40" s="20" t="s">
        <v>367</v>
      </c>
      <c r="L40" s="56" t="s">
        <v>22</v>
      </c>
      <c r="M40" s="57" t="s">
        <v>368</v>
      </c>
      <c r="N40" s="20" t="s">
        <v>277</v>
      </c>
      <c r="O40" s="21"/>
      <c r="P40" s="33">
        <v>1</v>
      </c>
      <c r="Q40" s="33">
        <v>0</v>
      </c>
      <c r="R40" s="23">
        <v>1</v>
      </c>
      <c r="S40" s="23">
        <v>0</v>
      </c>
      <c r="T40" s="23">
        <v>1</v>
      </c>
      <c r="U40" s="23">
        <v>1</v>
      </c>
      <c r="V40" s="23">
        <v>1</v>
      </c>
      <c r="W40" s="23">
        <v>0</v>
      </c>
      <c r="X40" s="23">
        <v>1</v>
      </c>
      <c r="Y40" s="23">
        <v>1</v>
      </c>
    </row>
  </sheetData>
  <autoFilter ref="B2:Y40" xr:uid="{00000000-0001-0000-0000-000000000000}"/>
  <mergeCells count="2">
    <mergeCell ref="H1:J1"/>
    <mergeCell ref="L1:N1"/>
  </mergeCells>
  <phoneticPr fontId="4" type="noConversion"/>
  <conditionalFormatting sqref="G1">
    <cfRule type="containsText" dxfId="0" priority="2" operator="containsText" text="OFF">
      <formula>NOT(ISERROR(SEARCH("OFF",G1)))</formula>
    </cfRule>
  </conditionalFormatting>
  <dataValidations count="2">
    <dataValidation allowBlank="1" showInputMessage="1" showErrorMessage="1" sqref="G1" xr:uid="{A4B02F68-BD8E-472A-8B31-C08D12052535}"/>
    <dataValidation type="list" allowBlank="1" showInputMessage="1" showErrorMessage="1" sqref="L4:N4 M25:N25" xr:uid="{7CC362C5-28E5-4FD9-9F06-698740CA61F0}">
      <formula1>#REF!</formula1>
    </dataValidation>
  </dataValidations>
  <pageMargins left="0.7" right="0.7" top="0.75" bottom="0.75" header="0.3" footer="0.3"/>
  <pageSetup paperSize="9" orientation="portrait" r:id="rId1"/>
  <headerFooter>
    <oddFooter>&amp;L&amp;1#&amp;"Tahoma"&amp;9&amp;KCF022BC2 – Usage restreint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523F3-AAB5-409B-BA13-BB1D99133BD1}">
  <dimension ref="A1:H11"/>
  <sheetViews>
    <sheetView workbookViewId="0">
      <pane ySplit="1" topLeftCell="A2" activePane="bottomLeft" state="frozen"/>
      <selection pane="bottomLeft" activeCell="B17" sqref="B17"/>
    </sheetView>
  </sheetViews>
  <sheetFormatPr baseColWidth="10" defaultColWidth="10.7109375" defaultRowHeight="15" customHeight="1" x14ac:dyDescent="0.25"/>
  <cols>
    <col min="1" max="1" width="18" style="4" customWidth="1"/>
    <col min="2" max="2" width="71.42578125" style="4" customWidth="1"/>
    <col min="3" max="3" width="14" style="4" bestFit="1" customWidth="1"/>
    <col min="4" max="4" width="21" style="65" customWidth="1"/>
    <col min="5" max="5" width="34.42578125" style="4" customWidth="1"/>
    <col min="6" max="6" width="16.42578125" style="4" customWidth="1"/>
    <col min="7" max="7" width="29" style="2" customWidth="1"/>
    <col min="8" max="8" width="5.7109375" style="4" customWidth="1"/>
    <col min="9" max="9" width="46.42578125" style="4" bestFit="1" customWidth="1"/>
    <col min="10" max="16384" width="10.7109375" style="4"/>
  </cols>
  <sheetData>
    <row r="1" spans="1:8" ht="51" x14ac:dyDescent="0.25">
      <c r="A1" s="6" t="s">
        <v>372</v>
      </c>
      <c r="B1" s="6" t="s">
        <v>373</v>
      </c>
      <c r="C1" s="6" t="s">
        <v>374</v>
      </c>
      <c r="D1" s="64" t="s">
        <v>375</v>
      </c>
      <c r="E1" s="6" t="s">
        <v>376</v>
      </c>
      <c r="F1" s="6"/>
      <c r="G1" s="6" t="s">
        <v>377</v>
      </c>
      <c r="H1" s="6" t="s">
        <v>378</v>
      </c>
    </row>
    <row r="2" spans="1:8" ht="60" x14ac:dyDescent="0.25">
      <c r="A2" s="6" t="s">
        <v>30</v>
      </c>
      <c r="B2" s="38" t="s">
        <v>54</v>
      </c>
      <c r="C2" s="23">
        <f>SUM(SUM('Payee''s RTP SP'!P:P)+SUM('Payer''s RTP SP'!P:P))</f>
        <v>30</v>
      </c>
      <c r="D2" s="66">
        <f>C2/$H$4</f>
        <v>0.51724137931034486</v>
      </c>
      <c r="E2" s="28" t="str">
        <f>CONCATENATE("This requirement is covered by ",C2," tests")</f>
        <v>This requirement is covered by 30 tests</v>
      </c>
      <c r="F2" s="28"/>
      <c r="G2" s="33" t="s">
        <v>379</v>
      </c>
      <c r="H2" s="23">
        <f>COUNTIF('Payee''s RTP SP'!C:C,"Case")</f>
        <v>31</v>
      </c>
    </row>
    <row r="3" spans="1:8" ht="30" x14ac:dyDescent="0.25">
      <c r="A3" s="6" t="s">
        <v>31</v>
      </c>
      <c r="B3" s="38" t="s">
        <v>55</v>
      </c>
      <c r="C3" s="23">
        <f>SUM(SUM('Payee''s RTP SP'!Q:Q)+SUM('Payer''s RTP SP'!Q:Q))</f>
        <v>0</v>
      </c>
      <c r="D3" s="66">
        <f t="shared" ref="D3:D10" si="0">C3/$H$4</f>
        <v>0</v>
      </c>
      <c r="E3" s="28" t="str">
        <f t="shared" ref="E3:E11" si="1">CONCATENATE("This requirement is covered by ",C3," tests")</f>
        <v>This requirement is covered by 0 tests</v>
      </c>
      <c r="F3" s="28"/>
      <c r="G3" s="33" t="s">
        <v>380</v>
      </c>
      <c r="H3" s="23">
        <f>COUNTIF('Payer''s RTP SP'!C:C,"Case")</f>
        <v>27</v>
      </c>
    </row>
    <row r="4" spans="1:8" ht="75" x14ac:dyDescent="0.25">
      <c r="A4" s="6" t="s">
        <v>32</v>
      </c>
      <c r="B4" s="38" t="s">
        <v>56</v>
      </c>
      <c r="C4" s="23">
        <f>SUM(SUM('Payee''s RTP SP'!R:R)+SUM('Payer''s RTP SP'!R:R))</f>
        <v>31</v>
      </c>
      <c r="D4" s="66">
        <f t="shared" si="0"/>
        <v>0.53448275862068961</v>
      </c>
      <c r="E4" s="28" t="str">
        <f t="shared" si="1"/>
        <v>This requirement is covered by 31 tests</v>
      </c>
      <c r="F4" s="28"/>
      <c r="G4" s="33" t="s">
        <v>381</v>
      </c>
      <c r="H4" s="23">
        <f>H2+H3</f>
        <v>58</v>
      </c>
    </row>
    <row r="5" spans="1:8" ht="45" x14ac:dyDescent="0.25">
      <c r="A5" s="6" t="s">
        <v>33</v>
      </c>
      <c r="B5" s="38" t="s">
        <v>57</v>
      </c>
      <c r="C5" s="23">
        <f>SUM(SUM('Payee''s RTP SP'!S:S)+SUM('Payer''s RTP SP'!S:S))</f>
        <v>24</v>
      </c>
      <c r="D5" s="66">
        <f t="shared" si="0"/>
        <v>0.41379310344827586</v>
      </c>
      <c r="E5" s="28" t="str">
        <f t="shared" si="1"/>
        <v>This requirement is covered by 24 tests</v>
      </c>
      <c r="F5" s="28"/>
    </row>
    <row r="6" spans="1:8" ht="60" x14ac:dyDescent="0.25">
      <c r="A6" s="6" t="s">
        <v>34</v>
      </c>
      <c r="B6" s="38" t="s">
        <v>58</v>
      </c>
      <c r="C6" s="23">
        <f>SUM(SUM('Payee''s RTP SP'!T:T)+SUM('Payer''s RTP SP'!T:T))</f>
        <v>33</v>
      </c>
      <c r="D6" s="66">
        <f t="shared" si="0"/>
        <v>0.56896551724137934</v>
      </c>
      <c r="E6" s="28" t="str">
        <f t="shared" si="1"/>
        <v>This requirement is covered by 33 tests</v>
      </c>
      <c r="F6" s="28"/>
    </row>
    <row r="7" spans="1:8" ht="45" x14ac:dyDescent="0.25">
      <c r="A7" s="7" t="s">
        <v>35</v>
      </c>
      <c r="B7" s="38" t="s">
        <v>59</v>
      </c>
      <c r="C7" s="23">
        <f>SUM(SUM('Payee''s RTP SP'!U:U)+SUM('Payer''s RTP SP'!U:U))</f>
        <v>54</v>
      </c>
      <c r="D7" s="66">
        <f t="shared" si="0"/>
        <v>0.93103448275862066</v>
      </c>
      <c r="E7" s="28" t="str">
        <f t="shared" si="1"/>
        <v>This requirement is covered by 54 tests</v>
      </c>
      <c r="F7" s="28"/>
      <c r="G7" s="33"/>
      <c r="H7" s="23"/>
    </row>
    <row r="8" spans="1:8" ht="75" x14ac:dyDescent="0.25">
      <c r="A8" s="6" t="s">
        <v>36</v>
      </c>
      <c r="B8" s="38" t="s">
        <v>60</v>
      </c>
      <c r="C8" s="23">
        <f>SUM(SUM('Payee''s RTP SP'!V:V)+SUM('Payer''s RTP SP'!V:V))</f>
        <v>54</v>
      </c>
      <c r="D8" s="66">
        <f t="shared" si="0"/>
        <v>0.93103448275862066</v>
      </c>
      <c r="E8" s="28" t="str">
        <f t="shared" si="1"/>
        <v>This requirement is covered by 54 tests</v>
      </c>
      <c r="F8" s="28"/>
      <c r="G8" s="33"/>
      <c r="H8" s="29"/>
    </row>
    <row r="9" spans="1:8" ht="30" x14ac:dyDescent="0.25">
      <c r="A9" s="7" t="s">
        <v>37</v>
      </c>
      <c r="B9" s="38" t="s">
        <v>61</v>
      </c>
      <c r="C9" s="23">
        <f>SUM(SUM('Payee''s RTP SP'!W:W)+SUM('Payer''s RTP SP'!W:W))</f>
        <v>0</v>
      </c>
      <c r="D9" s="66">
        <f t="shared" si="0"/>
        <v>0</v>
      </c>
      <c r="E9" s="28" t="str">
        <f t="shared" si="1"/>
        <v>This requirement is covered by 0 tests</v>
      </c>
      <c r="F9" s="28"/>
    </row>
    <row r="10" spans="1:8" ht="30" x14ac:dyDescent="0.25">
      <c r="A10" s="7" t="s">
        <v>38</v>
      </c>
      <c r="B10" s="38" t="s">
        <v>62</v>
      </c>
      <c r="C10" s="23">
        <f>SUM(SUM('Payee''s RTP SP'!X:X)+SUM('Payer''s RTP SP'!X:X))</f>
        <v>58</v>
      </c>
      <c r="D10" s="66">
        <f t="shared" si="0"/>
        <v>1</v>
      </c>
      <c r="E10" s="28" t="str">
        <f t="shared" si="1"/>
        <v>This requirement is covered by 58 tests</v>
      </c>
      <c r="F10" s="28"/>
      <c r="G10" s="28"/>
      <c r="H10" s="23"/>
    </row>
    <row r="11" spans="1:8" ht="120" x14ac:dyDescent="0.25">
      <c r="A11" s="7" t="s">
        <v>382</v>
      </c>
      <c r="B11" s="38" t="s">
        <v>63</v>
      </c>
      <c r="C11" s="23">
        <f>SUM(SUM('Payee''s RTP SP'!Y:Y)+SUM('Payer''s RTP SP'!Y:Y))</f>
        <v>59</v>
      </c>
      <c r="D11" s="66">
        <f>C11/$H$4</f>
        <v>1.0172413793103448</v>
      </c>
      <c r="E11" s="28" t="str">
        <f t="shared" si="1"/>
        <v>This requirement is covered by 59 tests</v>
      </c>
      <c r="F11" s="28"/>
      <c r="G11" s="28"/>
    </row>
  </sheetData>
  <pageMargins left="0.7" right="0.7" top="0.75" bottom="0.75" header="0.3" footer="0.3"/>
  <pageSetup paperSize="9" orientation="portrait" r:id="rId1"/>
  <headerFooter>
    <oddFooter>&amp;L&amp;1#&amp;"Tahoma"&amp;9&amp;KCF022BC2 – Usage restreint</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4ad5305-59c9-49bf-9711-294565c8b24d" xsi:nil="true"/>
    <lcf76f155ced4ddcb4097134ff3c332f xmlns="a733bff1-9a11-493e-9598-2820b172a033">
      <Terms xmlns="http://schemas.microsoft.com/office/infopath/2007/PartnerControls"/>
    </lcf76f155ced4ddcb4097134ff3c332f>
    <SharedWithUsers xmlns="24ad5305-59c9-49bf-9711-294565c8b24d">
      <UserInfo>
        <DisplayName>DUFOURD Christophe</DisplayName>
        <AccountId>30</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FFD6AFCB97F3C48A6AFD5FBE56792C1" ma:contentTypeVersion="16" ma:contentTypeDescription="Create a new document." ma:contentTypeScope="" ma:versionID="0a59e7f847b499f4c96796ec448579ab">
  <xsd:schema xmlns:xsd="http://www.w3.org/2001/XMLSchema" xmlns:xs="http://www.w3.org/2001/XMLSchema" xmlns:p="http://schemas.microsoft.com/office/2006/metadata/properties" xmlns:ns2="a733bff1-9a11-493e-9598-2820b172a033" xmlns:ns3="24ad5305-59c9-49bf-9711-294565c8b24d" targetNamespace="http://schemas.microsoft.com/office/2006/metadata/properties" ma:root="true" ma:fieldsID="b833e38800e82ff7f7ffe2abe1e3a529" ns2:_="" ns3:_="">
    <xsd:import namespace="a733bff1-9a11-493e-9598-2820b172a033"/>
    <xsd:import namespace="24ad5305-59c9-49bf-9711-294565c8b24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33bff1-9a11-493e-9598-2820b172a033" elementFormDefault="qualified">
    <xsd:import namespace="http://schemas.microsoft.com/office/2006/documentManagement/types"/>
    <xsd:import namespace="http://schemas.microsoft.com/office/infopath/2007/PartnerControls"/>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element name="MediaServiceAutoKeyPoints" ma:index="7" nillable="true" ma:displayName="MediaServiceAutoKeyPoints" ma:hidden="true" ma:internalName="MediaServiceAutoKeyPoints" ma:readOnly="true">
      <xsd:simpleType>
        <xsd:restriction base="dms:Note"/>
      </xsd:simpleType>
    </xsd:element>
    <xsd:element name="MediaServiceKeyPoints" ma:index="8"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000e2059-5ee7-47e9-8d7c-e5c5b9f97e0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4ad5305-59c9-49bf-9711-294565c8b24d"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e3103f7d-175e-41e7-b220-b0a9779624ea}" ma:internalName="TaxCatchAll" ma:showField="CatchAllData" ma:web="24ad5305-59c9-49bf-9711-294565c8b24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U D A A B Q S w M E F A A C A A g A C 4 r 0 V C f 1 V X O l A A A A 9 g A A A B I A H A B D b 2 5 m a W c v U G F j a 2 F n Z S 5 4 b W w g o h g A K K A U A A A A A A A A A A A A A A A A A A A A A A A A A A A A h Y + x D o I w G I R f h X S n L e B A y E 8 Z T J w k M Z o Y 1 6 Z U a I R i 2 m J 5 N w c f y V c Q o 6 i b 4 9 1 9 l 9 z d r z c o x q 4 N L t J Y 1 e s c R Z i i Q G r R V 0 r X O R r c M U x R w W D D x Y n X M p h g b b P R q h w 1 z p 0 z Q r z 3 2 C e 4 N z W J K Y 3 I o V z v R C M 7 H i p t H d d C o k + r + t 9 C D P a v M S z G E V 3 g J J 0 2 A Z l N K J X + A v G U P d M f E 5 Z D 6 w Y j 2 d G E q y 2 Q W Q J 5 f 2 A P U E s D B B Q A A g A I A A u K 9 F Q 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L i v R U K I p H u A 4 A A A A R A A A A E w A c A E Z v c m 1 1 b G F z L 1 N l Y 3 R p b 2 4 x L m 0 g o h g A K K A U A A A A A A A A A A A A A A A A A A A A A A A A A A A A K 0 5 N L s n M z 1 M I h t C G 1 g B Q S w E C L Q A U A A I A C A A L i v R U J / V V c 6 U A A A D 2 A A A A E g A A A A A A A A A A A A A A A A A A A A A A Q 2 9 u Z m l n L 1 B h Y 2 t h Z 2 U u e G 1 s U E s B A i 0 A F A A C A A g A C 4 r 0 V A / K 6 a u k A A A A 6 Q A A A B M A A A A A A A A A A A A A A A A A 8 Q A A A F t D b 2 5 0 Z W 5 0 X 1 R 5 c G V z X S 5 4 b W x Q S w E C L Q A U A A I A C A A L i v R U 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l a 0 N E l i A S k u z E o s c P 2 3 3 L Q A A A A A C A A A A A A A D Z g A A w A A A A B A A A A B r C E O 4 g q u Y M y 5 g V a 6 Z o n M I A A A A A A S A A A C g A A A A E A A A A P 4 7 c k R H k z A z S B q d n p t Y 9 w 9 Q A A A A X w s R 1 f g E D G m E 6 u 5 X O 8 g C J + + b R m B V u / X g f R X m 4 7 m i k L t u 3 / u S V 0 j 5 z 4 9 l H 7 k y h t O W T 3 N D x d l 6 n g i / O d G A d P g k h / E A N w p / R D D 5 V L h 2 2 F / C a R g U A A A A 9 9 l f P u 3 G H K 6 w W t C U / 3 v k g Y / Q b c 0 = < / D a t a M a s h u p > 
</file>

<file path=customXml/itemProps1.xml><?xml version="1.0" encoding="utf-8"?>
<ds:datastoreItem xmlns:ds="http://schemas.openxmlformats.org/officeDocument/2006/customXml" ds:itemID="{A856EFFE-90D2-4321-8D59-009FAC729F61}">
  <ds:schemaRefs>
    <ds:schemaRef ds:uri="http://schemas.microsoft.com/office/2006/metadata/properties"/>
    <ds:schemaRef ds:uri="http://schemas.microsoft.com/office/infopath/2007/PartnerControls"/>
    <ds:schemaRef ds:uri="7c74aead-c9c0-4e56-b64e-eed1b4083bc7"/>
    <ds:schemaRef ds:uri="dc4f7fd0-bcff-4155-835c-2870479e8c20"/>
  </ds:schemaRefs>
</ds:datastoreItem>
</file>

<file path=customXml/itemProps2.xml><?xml version="1.0" encoding="utf-8"?>
<ds:datastoreItem xmlns:ds="http://schemas.openxmlformats.org/officeDocument/2006/customXml" ds:itemID="{45D9A079-2070-4F94-9292-FB17B84301C9}"/>
</file>

<file path=customXml/itemProps3.xml><?xml version="1.0" encoding="utf-8"?>
<ds:datastoreItem xmlns:ds="http://schemas.openxmlformats.org/officeDocument/2006/customXml" ds:itemID="{0FDAB5E0-2038-4AF3-8BAE-90AF3B746DFC}">
  <ds:schemaRefs>
    <ds:schemaRef ds:uri="http://schemas.microsoft.com/sharepoint/v3/contenttype/forms"/>
  </ds:schemaRefs>
</ds:datastoreItem>
</file>

<file path=customXml/itemProps4.xml><?xml version="1.0" encoding="utf-8"?>
<ds:datastoreItem xmlns:ds="http://schemas.openxmlformats.org/officeDocument/2006/customXml" ds:itemID="{13F284C3-65B8-4CB4-8F64-190D5F9E279B}">
  <ds:schemaRefs>
    <ds:schemaRef ds:uri="http://schemas.microsoft.com/DataMashup"/>
  </ds:schemaRefs>
</ds:datastoreItem>
</file>

<file path=docMetadata/LabelInfo.xml><?xml version="1.0" encoding="utf-8"?>
<clbl:labelList xmlns:clbl="http://schemas.microsoft.com/office/2020/mipLabelMetadata">
  <clbl:label id="{7bd1f144-26ac-4410-8fdb-05c7de218e82}" enabled="1" method="Standard" siteId="{8b87af7d-8647-4dc7-8df4-5f69a2011bb5}"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Versionning</vt:lpstr>
      <vt:lpstr>Test Plans Summary</vt:lpstr>
      <vt:lpstr>Payee's RTP SP</vt:lpstr>
      <vt:lpstr>Payer's RTP SP</vt:lpstr>
      <vt:lpstr>Requirements Coverage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DUBOIS Bruno</dc:creator>
  <cp:keywords/>
  <dc:description/>
  <cp:lastModifiedBy>CLARO MARINHO Isidro</cp:lastModifiedBy>
  <cp:revision/>
  <dcterms:created xsi:type="dcterms:W3CDTF">2015-06-05T18:17:20Z</dcterms:created>
  <dcterms:modified xsi:type="dcterms:W3CDTF">2025-12-17T17:09:14Z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0x0101007FFD6AFCB97F3C48A6AFD5FBE56792C1</vt:lpwstr>
  </property>
  <property fmtid="{D5CDD505-2E9C-101B-9397-08002B2CF9AE}" pid="3" name="MediaServiceImageTags">
    <vt:lpwstr/>
  </property>
  <property fmtid="{D5CDD505-2E9C-101B-9397-08002B2CF9AE}" pid="4" name="MSIP_Label_7bd1f144-26ac-4410-8fdb-05c7de218e82_Enabled">
    <vt:lpwstr>true</vt:lpwstr>
  </property>
  <property fmtid="{D5CDD505-2E9C-101B-9397-08002B2CF9AE}" pid="5" name="MSIP_Label_7bd1f144-26ac-4410-8fdb-05c7de218e82_SetDate">
    <vt:lpwstr>2023-05-17T08:08:33Z</vt:lpwstr>
  </property>
  <property fmtid="{D5CDD505-2E9C-101B-9397-08002B2CF9AE}" pid="6" name="MSIP_Label_7bd1f144-26ac-4410-8fdb-05c7de218e82_Method">
    <vt:lpwstr>Standard</vt:lpwstr>
  </property>
  <property fmtid="{D5CDD505-2E9C-101B-9397-08002B2CF9AE}" pid="7" name="MSIP_Label_7bd1f144-26ac-4410-8fdb-05c7de218e82_Name">
    <vt:lpwstr>FR Usage restreint</vt:lpwstr>
  </property>
  <property fmtid="{D5CDD505-2E9C-101B-9397-08002B2CF9AE}" pid="8" name="MSIP_Label_7bd1f144-26ac-4410-8fdb-05c7de218e82_SiteId">
    <vt:lpwstr>8b87af7d-8647-4dc7-8df4-5f69a2011bb5</vt:lpwstr>
  </property>
  <property fmtid="{D5CDD505-2E9C-101B-9397-08002B2CF9AE}" pid="9" name="MSIP_Label_7bd1f144-26ac-4410-8fdb-05c7de218e82_ActionId">
    <vt:lpwstr>762fc145-116a-49cb-b1aa-291edaf0f969</vt:lpwstr>
  </property>
  <property fmtid="{D5CDD505-2E9C-101B-9397-08002B2CF9AE}" pid="10" name="MSIP_Label_7bd1f144-26ac-4410-8fdb-05c7de218e82_ContentBits">
    <vt:lpwstr>3</vt:lpwstr>
  </property>
</Properties>
</file>